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U:\Non_MSI_Processing\LLFS\LLFS_2024\Data Item List\"/>
    </mc:Choice>
  </mc:AlternateContent>
  <xr:revisionPtr revIDLastSave="0" documentId="13_ncr:1_{979F6D36-3854-482A-AB61-37A767F4BF72}" xr6:coauthVersionLast="47" xr6:coauthVersionMax="47" xr10:uidLastSave="{00000000-0000-0000-0000-000000000000}"/>
  <bookViews>
    <workbookView xWindow="-120" yWindow="-120" windowWidth="38640" windowHeight="2124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33" i="6" l="1"/>
  <c r="C632" i="6"/>
  <c r="D693" i="6"/>
  <c r="D692" i="6" s="1"/>
  <c r="C694" i="6" l="1"/>
  <c r="C631" i="6"/>
  <c r="C693" i="6" l="1"/>
  <c r="C630" i="6"/>
  <c r="C628" i="6"/>
  <c r="C629" i="6"/>
  <c r="C627" i="6" l="1"/>
  <c r="C626" i="6"/>
  <c r="D691" i="6"/>
  <c r="D690" i="6" s="1"/>
  <c r="D689" i="6" s="1"/>
  <c r="C692" i="6"/>
  <c r="D674" i="6"/>
  <c r="D673" i="6" s="1"/>
  <c r="C675" i="6"/>
  <c r="C674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688" i="6"/>
  <c r="D687" i="6" s="1"/>
  <c r="D686" i="6" s="1"/>
  <c r="C611" i="6" l="1"/>
  <c r="C609" i="6"/>
  <c r="C610" i="6"/>
  <c r="C608" i="6"/>
  <c r="C607" i="6"/>
  <c r="D672" i="6"/>
  <c r="D671" i="6" s="1"/>
  <c r="C605" i="6"/>
  <c r="C606" i="6"/>
  <c r="D670" i="6" l="1"/>
  <c r="C603" i="6"/>
  <c r="D669" i="6" l="1"/>
  <c r="D668" i="6" s="1"/>
  <c r="D667" i="6" s="1"/>
  <c r="C690" i="6"/>
  <c r="C604" i="6"/>
  <c r="C691" i="6"/>
  <c r="C688" i="6"/>
  <c r="C689" i="6"/>
  <c r="C673" i="6"/>
  <c r="C600" i="6"/>
  <c r="C601" i="6"/>
  <c r="C602" i="6"/>
  <c r="C599" i="6"/>
  <c r="C686" i="6"/>
  <c r="C687" i="6"/>
  <c r="C598" i="6"/>
  <c r="C597" i="6"/>
  <c r="C595" i="6"/>
  <c r="D666" i="6" l="1"/>
  <c r="D665" i="6" s="1"/>
  <c r="C672" i="6"/>
  <c r="C671" i="6"/>
  <c r="C594" i="6"/>
  <c r="C596" i="6"/>
  <c r="C670" i="6" l="1"/>
  <c r="C669" i="6"/>
  <c r="C592" i="6"/>
  <c r="C668" i="6" l="1"/>
  <c r="C667" i="6" l="1"/>
  <c r="C591" i="6"/>
  <c r="C593" i="6"/>
  <c r="C665" i="6" l="1"/>
  <c r="C666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33" i="6"/>
  <c r="C54" i="5"/>
  <c r="B193" i="1"/>
  <c r="E36" i="16"/>
  <c r="C684" i="6"/>
  <c r="C683" i="6"/>
  <c r="C682" i="6"/>
  <c r="C681" i="6"/>
  <c r="C68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<sst xmlns="http://schemas.openxmlformats.org/spreadsheetml/2006/main" count="15682" uniqueCount="10682">
  <si>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</si>
  <si>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</si>
  <si>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</si>
  <si>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</si>
  <si>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</si>
  <si>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</si>
  <si>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</si>
  <si>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</si>
  <si>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</si>
  <si>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</si>
  <si>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</si>
  <si>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</si>
  <si>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</si>
  <si>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</si>
  <si>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</si>
  <si>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</si>
  <si>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</si>
  <si>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</si>
  <si>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</si>
  <si>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</si>
  <si>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</si>
  <si>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</si>
  <si>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</si>
  <si>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</si>
  <si>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</si>
  <si>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</si>
  <si>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</si>
  <si>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</si>
  <si>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</si>
  <si>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</si>
  <si>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</si>
  <si>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</si>
  <si>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</si>
  <si>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</si>
  <si>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</si>
  <si>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</si>
  <si>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</si>
  <si>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</si>
  <si>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</si>
  <si>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</si>
  <si>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</si>
  <si>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</si>
  <si>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</si>
  <si>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</si>
  <si>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</si>
  <si>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</si>
  <si>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</si>
  <si>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</si>
  <si>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</si>
  <si>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</si>
  <si>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</si>
  <si>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</si>
  <si>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</si>
  <si>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</si>
  <si>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</si>
  <si>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</si>
  <si>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</si>
  <si>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</si>
  <si>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</si>
  <si>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</si>
  <si>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</si>
  <si>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</si>
  <si>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</si>
  <si>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</si>
  <si>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</si>
  <si>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</si>
  <si>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</si>
  <si>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</si>
  <si>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</si>
  <si>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</si>
  <si>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</si>
  <si>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</si>
  <si>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</si>
  <si>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</si>
  <si>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</si>
  <si>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</si>
  <si>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</si>
  <si>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</si>
  <si>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</si>
  <si>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</si>
  <si>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</si>
  <si>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</si>
  <si>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</si>
  <si>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</si>
  <si>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</si>
  <si>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</si>
  <si>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</si>
  <si>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</si>
  <si>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</si>
  <si>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</si>
  <si>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</si>
  <si>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</si>
  <si>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</si>
  <si>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</si>
  <si>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</si>
  <si>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</si>
  <si>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</si>
  <si>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</si>
  <si>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</si>
  <si>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</si>
  <si>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</si>
  <si>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</si>
  <si>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</si>
  <si>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</si>
  <si>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</si>
  <si>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</si>
  <si>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</si>
  <si>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</si>
  <si>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</si>
  <si>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</si>
  <si>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</si>
  <si>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</si>
  <si>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</si>
  <si>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</si>
  <si>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</si>
  <si>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</si>
  <si>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</si>
  <si>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</si>
  <si>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</si>
  <si>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</si>
  <si>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</si>
  <si>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</si>
  <si>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</si>
  <si>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</si>
  <si>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</si>
  <si>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</si>
  <si>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</si>
  <si>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</si>
  <si>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</si>
  <si>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</si>
  <si>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</si>
  <si>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</si>
  <si>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</si>
  <si>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</si>
  <si>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</si>
  <si>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</si>
  <si>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</si>
  <si>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</si>
  <si>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</si>
  <si>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</si>
  <si>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</si>
  <si>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</si>
  <si>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</si>
  <si>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</si>
  <si>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</si>
  <si>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</si>
  <si>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</si>
  <si>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</si>
  <si>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</si>
  <si>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</si>
  <si>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</si>
  <si>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</si>
  <si>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</si>
  <si>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</si>
  <si>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</si>
  <si>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</si>
  <si>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</si>
  <si>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</si>
  <si>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</si>
  <si>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</si>
  <si>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</si>
  <si>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</si>
  <si>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</si>
  <si>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</si>
  <si>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</si>
  <si>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</si>
  <si>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</si>
  <si>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</si>
  <si>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</si>
  <si>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</si>
  <si>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</si>
  <si>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</si>
  <si>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</si>
  <si>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</si>
  <si>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</si>
  <si>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</si>
  <si>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</si>
  <si>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</si>
  <si>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</si>
  <si>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</si>
  <si>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</si>
  <si>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</si>
  <si>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</si>
  <si>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</si>
  <si>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</si>
  <si>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</si>
  <si>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</si>
  <si>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</si>
  <si>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</si>
  <si>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</si>
  <si>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</si>
  <si>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</si>
  <si>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</si>
  <si>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</si>
  <si>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</si>
  <si>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</si>
  <si>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</si>
  <si>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</si>
  <si>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</si>
  <si>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</si>
  <si>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</si>
  <si>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</si>
  <si>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</si>
  <si>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</si>
  <si>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</si>
  <si>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</si>
  <si>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</si>
  <si>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</si>
  <si>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</si>
  <si>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</si>
  <si>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</si>
  <si>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</si>
  <si>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</si>
  <si>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</si>
  <si>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</si>
  <si>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</si>
  <si>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</si>
  <si>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</si>
  <si>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</si>
  <si>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</si>
  <si>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</si>
  <si>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</si>
  <si>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</si>
  <si>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</si>
  <si>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</si>
  <si>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</si>
  <si>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</si>
  <si>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</si>
  <si>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</si>
  <si>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</si>
  <si>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</si>
  <si>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</si>
  <si>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</si>
  <si>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</si>
  <si>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</si>
  <si>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</si>
  <si>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</si>
  <si>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</si>
  <si>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</si>
  <si>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</si>
  <si>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</si>
  <si>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</si>
  <si>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</si>
  <si>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</si>
  <si>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</si>
  <si>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</si>
  <si>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</si>
  <si>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</si>
  <si>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</si>
  <si>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</si>
  <si>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</si>
  <si>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</si>
  <si>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</si>
  <si>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</si>
  <si>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</si>
  <si>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</si>
  <si>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</si>
  <si>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</si>
  <si>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</si>
  <si>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</si>
  <si>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</si>
  <si>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</si>
  <si>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</si>
  <si>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</si>
  <si>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</si>
  <si>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</si>
  <si>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</si>
  <si>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</si>
  <si>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</si>
  <si>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</si>
  <si>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</si>
  <si>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</si>
  <si>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</si>
  <si>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</si>
  <si>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</si>
  <si>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</si>
  <si>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</si>
  <si>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</si>
  <si>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</si>
  <si>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</si>
  <si>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</si>
  <si>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</si>
  <si>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</si>
  <si>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</si>
  <si>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</si>
  <si>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</si>
  <si>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</si>
  <si>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</si>
  <si>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</si>
  <si>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</si>
  <si>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</si>
  <si>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</si>
  <si>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</si>
  <si>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</si>
  <si>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</si>
  <si>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</si>
  <si>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</si>
  <si>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</si>
  <si>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</si>
  <si>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</si>
  <si>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</si>
  <si>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</si>
  <si>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</si>
  <si>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</si>
  <si>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</si>
  <si>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</si>
  <si>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</si>
  <si>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</si>
  <si>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</si>
  <si>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</si>
  <si>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</si>
  <si>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</si>
  <si>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</si>
  <si>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</si>
  <si>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</si>
  <si>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</si>
  <si>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</si>
  <si>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</si>
  <si>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</si>
  <si>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</si>
  <si>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</si>
  <si>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</si>
  <si>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</si>
  <si>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</si>
  <si>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</si>
  <si>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</si>
  <si>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</si>
  <si>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</si>
  <si>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</si>
  <si>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</si>
  <si>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</si>
  <si>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</si>
  <si>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</si>
  <si>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</si>
  <si>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</si>
  <si>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</si>
  <si>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</si>
  <si>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</si>
  <si>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</si>
  <si>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</si>
  <si>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</si>
  <si>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</si>
  <si>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</si>
  <si>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</si>
  <si>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</si>
  <si>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</si>
  <si>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</si>
  <si>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</si>
  <si>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</si>
  <si>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</si>
  <si>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</si>
  <si>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</si>
  <si>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</si>
  <si>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</si>
  <si>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</si>
  <si>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</si>
  <si>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</si>
  <si>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</si>
  <si>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</si>
  <si>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</si>
  <si>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</si>
  <si>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</si>
  <si>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</si>
  <si>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</si>
  <si>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</si>
  <si>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</si>
  <si>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</si>
  <si>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</si>
  <si>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</si>
  <si>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</si>
  <si>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</si>
  <si>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</si>
  <si>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</si>
  <si>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</si>
  <si>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</si>
  <si>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</si>
  <si>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</si>
  <si>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</si>
  <si>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</si>
  <si>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</si>
  <si>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</si>
  <si>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</si>
  <si>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</si>
  <si>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</si>
  <si>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</si>
  <si>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</si>
  <si>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</si>
  <si>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</si>
  <si>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</si>
  <si>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</si>
  <si>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</si>
  <si>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</si>
  <si>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</si>
  <si>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</si>
  <si>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</si>
  <si>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</si>
  <si>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</si>
  <si>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</si>
  <si>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</si>
  <si>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</si>
  <si>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</si>
  <si>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</si>
  <si>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</si>
  <si>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</si>
  <si>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</si>
  <si>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</si>
  <si>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</si>
  <si>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</si>
  <si>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</si>
  <si>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</si>
  <si>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</si>
  <si>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</si>
  <si>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</si>
  <si>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</si>
  <si>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</si>
  <si>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</si>
  <si>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</si>
  <si>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</si>
  <si>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</si>
  <si>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</si>
  <si>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</si>
  <si>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</si>
  <si>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</si>
  <si>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</si>
  <si>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</si>
  <si>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</si>
  <si>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</si>
  <si>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</si>
  <si>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</si>
  <si>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</si>
  <si>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</si>
  <si>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</si>
  <si>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</si>
  <si>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</si>
  <si>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</si>
  <si>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</si>
  <si>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</si>
  <si>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</si>
  <si>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</si>
  <si>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</si>
  <si>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</si>
  <si>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</si>
  <si>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</si>
  <si>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</si>
  <si>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</si>
  <si>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</si>
  <si>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</si>
  <si>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</si>
  <si>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</si>
  <si>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</si>
  <si>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</si>
  <si>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</si>
  <si>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</si>
  <si>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</si>
  <si>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</si>
  <si>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</si>
  <si>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</si>
  <si>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</si>
  <si>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</si>
  <si>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</si>
  <si>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</si>
  <si>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</si>
  <si>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</si>
  <si>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</si>
  <si>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</si>
  <si>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</si>
  <si>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</si>
  <si>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</si>
  <si>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</si>
  <si>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</si>
  <si>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</si>
  <si>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</si>
  <si>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</si>
  <si>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</si>
  <si>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</si>
  <si>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</si>
  <si>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</si>
  <si>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</si>
  <si>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</si>
  <si>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</si>
  <si>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</si>
  <si>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</si>
  <si>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</si>
  <si>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</si>
  <si>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</si>
  <si>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</si>
  <si>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</si>
  <si>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</si>
  <si>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</si>
  <si>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</si>
  <si>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</si>
  <si>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</si>
  <si>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</si>
  <si>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</si>
  <si>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</si>
  <si>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</si>
  <si>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</si>
  <si>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</si>
  <si>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</si>
  <si>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</si>
  <si>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</si>
  <si>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</si>
  <si>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</si>
  <si>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</si>
  <si>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</si>
  <si>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</si>
  <si>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</si>
  <si>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</si>
  <si>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</si>
  <si>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</si>
  <si>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</si>
  <si>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</si>
  <si>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</si>
  <si>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</si>
  <si>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</si>
  <si>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</si>
  <si>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</si>
  <si>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</si>
  <si>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</si>
  <si>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</si>
  <si>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</si>
  <si>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</si>
  <si>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</si>
  <si>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</si>
  <si>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</si>
  <si>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</si>
  <si>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</si>
  <si>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</si>
  <si>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</si>
  <si>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</si>
  <si>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</si>
  <si>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</si>
  <si>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</si>
  <si>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</si>
  <si>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</si>
  <si>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</si>
  <si>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</si>
  <si>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</si>
  <si>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</si>
  <si>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</si>
  <si>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</si>
  <si>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</si>
  <si>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</si>
  <si>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</si>
  <si>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</si>
  <si>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</si>
  <si>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</si>
  <si>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</si>
  <si>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</si>
  <si>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</si>
  <si>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</si>
  <si>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</si>
  <si>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</si>
  <si>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</si>
  <si>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</si>
  <si>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</si>
  <si>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</si>
  <si>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</si>
  <si>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</si>
  <si>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</si>
  <si>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</si>
  <si>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</si>
  <si>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</si>
  <si>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</si>
  <si>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</si>
  <si>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</si>
  <si>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</si>
  <si>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</si>
  <si>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</si>
  <si>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</si>
  <si>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</si>
  <si>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</si>
  <si>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</si>
  <si>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</si>
  <si>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</si>
  <si>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</si>
  <si>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</si>
  <si>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</si>
  <si>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</si>
  <si>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</si>
  <si>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</si>
  <si>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</si>
  <si>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</si>
  <si>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</si>
  <si>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</si>
  <si>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</si>
  <si>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</si>
  <si>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</si>
  <si>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</si>
  <si>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</si>
  <si>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</si>
  <si>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</si>
  <si>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</si>
  <si>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</si>
  <si>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</si>
  <si>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</si>
  <si>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</si>
  <si>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</si>
  <si>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</si>
  <si>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</si>
  <si>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</si>
  <si>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</si>
  <si>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</si>
  <si>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</si>
  <si>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</si>
  <si>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</si>
  <si>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</si>
  <si>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</si>
  <si>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</si>
  <si>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</si>
  <si>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</si>
  <si>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</si>
  <si>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</si>
  <si>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</si>
  <si>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</si>
  <si>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</si>
  <si>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</si>
  <si>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</si>
  <si>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</si>
  <si>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</si>
  <si>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</si>
  <si>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</si>
  <si>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</si>
  <si>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</si>
  <si>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</si>
  <si>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</si>
  <si>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</si>
  <si>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</si>
  <si>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</si>
  <si>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</si>
  <si>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</si>
  <si>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</si>
  <si>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</si>
  <si>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</si>
  <si>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</si>
  <si>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</si>
  <si>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</si>
  <si>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</si>
  <si>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</si>
  <si>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</si>
  <si>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</si>
  <si>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</si>
  <si>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</si>
  <si>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</si>
  <si>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</si>
  <si>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</si>
  <si>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</si>
  <si>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</si>
  <si>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</si>
  <si>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</si>
  <si>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</si>
  <si>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</si>
  <si>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</si>
  <si>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</si>
  <si>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</si>
  <si>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</si>
  <si>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</si>
  <si>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</si>
  <si>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</si>
  <si>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</si>
  <si>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</si>
  <si>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</si>
  <si>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</si>
  <si>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</si>
  <si>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</si>
  <si>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</si>
  <si>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</si>
  <si>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</si>
  <si>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</si>
  <si>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</si>
  <si>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</si>
  <si>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</si>
  <si>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</si>
  <si>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</si>
  <si>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</si>
  <si>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</si>
  <si>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</si>
  <si>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</si>
  <si>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</si>
  <si>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</si>
  <si>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</si>
  <si>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</si>
  <si>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</si>
  <si>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</si>
  <si>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</si>
  <si>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</si>
  <si>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</si>
  <si>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</si>
  <si>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</si>
  <si>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</si>
  <si>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</si>
  <si>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</si>
  <si>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</si>
  <si>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</si>
  <si>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</si>
  <si>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</si>
  <si>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</si>
  <si>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</si>
  <si>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</si>
  <si>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</si>
  <si>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</si>
  <si>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</si>
  <si>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</si>
  <si>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</si>
  <si>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</si>
  <si>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</si>
  <si>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</si>
  <si>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</si>
  <si>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</si>
  <si>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</si>
  <si>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</si>
  <si>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</si>
  <si>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</si>
  <si>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</si>
  <si>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</si>
  <si>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</si>
  <si>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</si>
  <si>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</si>
  <si>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</si>
  <si>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</si>
  <si>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</si>
  <si>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</si>
  <si>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</si>
  <si>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</si>
  <si>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</si>
  <si>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</si>
  <si>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</si>
  <si>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</si>
  <si>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</si>
  <si>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</si>
  <si>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</si>
  <si>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</si>
  <si>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</si>
  <si>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</si>
  <si>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</si>
  <si>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</si>
  <si>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</si>
  <si>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</si>
  <si>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</si>
  <si>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</si>
  <si>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</si>
  <si>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</si>
  <si>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</si>
  <si>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</si>
  <si>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</si>
  <si>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</si>
  <si>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</si>
  <si>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</si>
  <si>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</si>
  <si>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</si>
  <si>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</si>
  <si>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</si>
  <si>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</si>
  <si>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</si>
  <si>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</si>
  <si>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</si>
  <si>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</si>
  <si>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</si>
  <si>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</si>
  <si>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</si>
  <si>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</si>
  <si>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</si>
  <si>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</si>
  <si>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</si>
  <si>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</si>
  <si>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</si>
  <si>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</si>
  <si>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</si>
  <si>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</si>
  <si>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</si>
  <si>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</si>
  <si>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</si>
  <si>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</si>
  <si>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</si>
  <si>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</si>
  <si>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</si>
  <si>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</si>
  <si>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</si>
  <si>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</si>
  <si>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</si>
  <si>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</si>
  <si>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</si>
  <si>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</si>
  <si>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</si>
  <si>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</si>
  <si>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</si>
  <si>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</si>
  <si>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</si>
  <si>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</si>
  <si>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</si>
  <si>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</si>
  <si>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</si>
  <si>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</si>
  <si>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</si>
  <si>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</si>
  <si>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</si>
  <si>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</si>
  <si>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</si>
  <si>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</si>
  <si>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</si>
  <si>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</si>
  <si>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</si>
  <si>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</si>
  <si>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</si>
  <si>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</si>
  <si>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</si>
  <si>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</si>
  <si>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</si>
  <si>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</si>
  <si>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</si>
  <si>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</si>
  <si>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</si>
  <si>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</si>
  <si>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</si>
  <si>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</si>
  <si>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</si>
  <si>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</si>
  <si>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</si>
  <si>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</si>
  <si>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</si>
  <si>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</si>
  <si>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</si>
  <si>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</si>
  <si>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</si>
  <si>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</si>
  <si>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</si>
  <si>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</si>
  <si>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</si>
  <si>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</si>
  <si>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</si>
  <si>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</si>
  <si>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</si>
  <si>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</si>
  <si>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</si>
  <si>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</si>
  <si>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</si>
  <si>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</si>
  <si>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</si>
  <si>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</si>
  <si>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</si>
  <si>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</si>
  <si>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</si>
  <si>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</si>
  <si>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</si>
  <si>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</si>
  <si>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</si>
  <si>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</si>
  <si>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</si>
  <si>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</si>
  <si>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</si>
  <si>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</si>
  <si>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</si>
  <si>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</si>
  <si>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</si>
  <si>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</si>
  <si>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</si>
  <si>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</si>
  <si>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</si>
  <si>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</si>
  <si>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</si>
  <si>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</si>
  <si>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</si>
  <si>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</si>
  <si>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</si>
  <si>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</si>
  <si>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</si>
  <si>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</si>
  <si>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</si>
  <si>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</si>
  <si>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</si>
  <si>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</si>
  <si>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</si>
  <si>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</si>
  <si>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</si>
  <si>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</si>
  <si>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</si>
  <si>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</si>
  <si>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</si>
  <si>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</si>
  <si>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</si>
  <si>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</si>
  <si>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</si>
  <si>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</si>
  <si>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</si>
  <si>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</si>
  <si>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</si>
  <si>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</si>
  <si>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</si>
  <si>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</si>
  <si>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</si>
  <si>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</si>
  <si>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</si>
  <si>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</si>
  <si>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</si>
  <si>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</si>
  <si>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</si>
  <si>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</si>
  <si>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</si>
  <si>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</si>
  <si>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</si>
  <si>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</si>
  <si>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</si>
  <si>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</si>
  <si>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</si>
  <si>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</si>
  <si>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</si>
  <si>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</si>
  <si>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</si>
  <si>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</si>
  <si>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</si>
  <si>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</si>
  <si>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</si>
  <si>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</si>
  <si>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</si>
  <si>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</si>
  <si>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</si>
  <si>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</si>
  <si>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</si>
  <si>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</si>
  <si>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</si>
  <si>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</si>
  <si>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</si>
  <si>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</si>
  <si>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</si>
  <si>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</si>
  <si>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</si>
  <si>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</si>
  <si>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</si>
  <si>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</si>
  <si>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</si>
  <si>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</si>
  <si>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</si>
  <si>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</si>
  <si>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</si>
  <si>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</si>
  <si>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</si>
  <si>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</si>
  <si>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</si>
  <si>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</si>
  <si>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</si>
  <si>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</si>
  <si>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</si>
  <si>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</si>
  <si>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</si>
  <si>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</si>
  <si>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</si>
  <si>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</si>
  <si>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</si>
  <si>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</si>
  <si>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</si>
  <si>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</si>
  <si>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</si>
  <si>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</si>
  <si>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</si>
  <si>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</si>
  <si>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</si>
  <si>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</si>
  <si>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</si>
  <si>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</si>
  <si>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</si>
  <si>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</si>
  <si>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</si>
  <si>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</si>
  <si>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</si>
  <si>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</si>
  <si>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</si>
  <si>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</si>
  <si>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</si>
  <si>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</si>
  <si>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</si>
  <si>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</si>
  <si>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</si>
  <si>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</si>
  <si>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</si>
  <si>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</si>
  <si>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</si>
  <si>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</si>
  <si>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</si>
  <si>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</si>
  <si>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</si>
  <si>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</si>
  <si>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</si>
  <si>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</si>
  <si>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</si>
  <si>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</si>
  <si>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</si>
  <si>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</si>
  <si>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</si>
  <si>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</si>
  <si>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</si>
  <si>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</si>
  <si>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</si>
  <si>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</si>
  <si>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</si>
  <si>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</si>
  <si>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</si>
  <si>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</si>
  <si>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</si>
  <si>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</si>
  <si>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</si>
  <si>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</si>
  <si>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</si>
  <si>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</si>
  <si>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</si>
  <si>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</si>
  <si>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</si>
  <si>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</si>
  <si>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</si>
  <si>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</si>
  <si>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</si>
  <si>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</si>
  <si>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</si>
  <si>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</si>
  <si>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</si>
  <si>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</si>
  <si>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</si>
  <si>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</si>
  <si>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</si>
  <si>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</si>
  <si>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</si>
  <si>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</si>
  <si>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</si>
  <si>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</si>
  <si>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</si>
  <si>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</si>
  <si>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</si>
  <si>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</si>
  <si>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</si>
  <si>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</si>
  <si>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</si>
  <si>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</si>
  <si>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</si>
  <si>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</si>
  <si>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</si>
  <si>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</si>
  <si>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</si>
  <si>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</si>
  <si>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</si>
  <si>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</si>
  <si>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</si>
  <si>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</si>
  <si>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</si>
  <si>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</si>
  <si>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</si>
  <si>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</si>
  <si>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</si>
  <si>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</si>
  <si>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</si>
  <si>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</si>
  <si>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</si>
  <si>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</si>
  <si>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</si>
  <si>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</si>
  <si>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</si>
  <si>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</si>
  <si>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</si>
  <si>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</si>
  <si>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</si>
  <si>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</si>
  <si>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</si>
  <si>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</si>
  <si>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</si>
  <si>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</si>
  <si>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</si>
  <si>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</si>
  <si>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</si>
  <si>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</si>
  <si>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</si>
  <si>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</si>
  <si>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</si>
  <si>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</si>
  <si>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</si>
  <si>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</si>
  <si>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</si>
  <si>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</si>
  <si>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</si>
  <si>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</si>
  <si>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</si>
  <si>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</si>
  <si>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</si>
  <si>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</si>
  <si>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</si>
  <si>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</si>
  <si>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</si>
  <si>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</si>
  <si>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</si>
  <si>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</si>
  <si>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</si>
  <si>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</si>
  <si>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</si>
  <si>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</si>
  <si>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</si>
  <si>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</si>
  <si>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</si>
  <si>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</si>
  <si>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</si>
  <si>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</si>
  <si>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</si>
  <si>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</si>
  <si>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</si>
  <si>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</si>
  <si>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</si>
  <si>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</si>
  <si>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</si>
  <si>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</si>
  <si>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</si>
  <si>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</si>
  <si>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</si>
  <si>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</si>
  <si>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</si>
  <si>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</si>
  <si>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</si>
  <si>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</si>
  <si>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</si>
  <si>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</si>
  <si>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</si>
  <si>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</si>
  <si>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</si>
  <si>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</si>
  <si>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</si>
  <si>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</si>
  <si>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</si>
  <si>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</si>
  <si>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</si>
  <si>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</si>
  <si>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</si>
  <si>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</si>
  <si>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</si>
  <si>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</si>
  <si>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</si>
  <si>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</si>
  <si>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</si>
  <si>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</si>
  <si>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</si>
  <si>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</si>
  <si>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</si>
  <si>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</si>
  <si>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</si>
  <si>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</si>
  <si>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</si>
  <si>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</si>
  <si>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</si>
  <si>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</si>
  <si>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</si>
  <si>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</si>
  <si>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</si>
  <si>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</si>
  <si>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</si>
  <si>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</si>
  <si>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</si>
  <si>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</si>
  <si>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</si>
  <si>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</si>
  <si>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</si>
  <si>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</si>
  <si>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</si>
  <si>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</si>
  <si>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</si>
  <si>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</si>
  <si>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</si>
  <si>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</si>
  <si>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</si>
  <si>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</si>
  <si>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</si>
  <si>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</si>
  <si>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</si>
  <si>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</si>
  <si>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</si>
  <si>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</si>
  <si>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</si>
  <si>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</si>
  <si>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</si>
  <si>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</si>
  <si>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</si>
  <si>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</si>
  <si>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</si>
  <si>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</si>
  <si>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</si>
  <si>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</si>
  <si>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</si>
  <si>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</si>
  <si>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</si>
  <si>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</si>
  <si>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</si>
  <si>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</si>
  <si>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</si>
  <si>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</si>
  <si>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</si>
  <si>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</si>
  <si>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</si>
  <si>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</si>
  <si>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</si>
  <si>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</si>
  <si>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</si>
  <si>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</si>
  <si>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</si>
  <si>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</si>
  <si>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</si>
  <si>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</si>
  <si>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</si>
  <si>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</si>
  <si>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</si>
  <si>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</si>
  <si>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</si>
  <si>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</si>
  <si>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</si>
  <si>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</si>
  <si>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</si>
  <si>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</si>
  <si>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</si>
  <si>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</si>
  <si>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</si>
  <si>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</si>
  <si>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</si>
  <si>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</si>
  <si>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</si>
  <si>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</si>
  <si>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</si>
  <si>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</si>
  <si>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</si>
  <si>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</si>
  <si>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</si>
  <si>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</si>
  <si>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</si>
  <si>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</si>
  <si>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</si>
  <si>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</si>
  <si>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</si>
  <si>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</si>
  <si>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</si>
  <si>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</si>
  <si>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</si>
  <si>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</si>
  <si>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</si>
  <si>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</si>
  <si>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</si>
  <si>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</si>
  <si>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</si>
  <si>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</si>
  <si>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</si>
  <si>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</si>
  <si>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</si>
  <si>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</si>
  <si>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</si>
  <si>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</si>
  <si>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</si>
  <si>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</si>
  <si>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</si>
  <si>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</si>
  <si>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</si>
  <si>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</si>
  <si>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</si>
  <si>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</si>
  <si>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</si>
  <si>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</si>
  <si>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</si>
  <si>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</si>
  <si>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</si>
  <si>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</si>
  <si>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</si>
  <si>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</si>
  <si>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</si>
  <si>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</si>
  <si>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</si>
  <si>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</si>
  <si>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</si>
  <si>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</si>
  <si>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</si>
  <si>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</si>
  <si>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</si>
  <si>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</si>
  <si>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</si>
  <si>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</si>
  <si>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</si>
  <si>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</si>
  <si>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</si>
  <si>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</si>
  <si>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</si>
  <si>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</si>
  <si>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</si>
  <si>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</si>
  <si>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</si>
  <si>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</si>
  <si>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</si>
  <si>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</si>
  <si>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</si>
  <si>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</si>
  <si>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</si>
  <si>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</si>
  <si>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</si>
  <si>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</si>
  <si>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</si>
  <si>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</si>
  <si>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</si>
  <si>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</si>
  <si>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</si>
  <si>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</si>
  <si>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</si>
  <si>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</si>
  <si>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</si>
  <si>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</si>
  <si>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</si>
  <si>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</si>
  <si>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</si>
  <si>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</si>
  <si>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</si>
  <si>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</si>
  <si>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</si>
  <si>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</si>
  <si>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</si>
  <si>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</si>
  <si>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</si>
  <si>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</si>
  <si>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</si>
  <si>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</si>
  <si>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</si>
  <si>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</si>
  <si>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</si>
  <si>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</si>
  <si>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</si>
  <si>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</si>
  <si>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</si>
  <si>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</si>
  <si>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</si>
  <si>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</si>
  <si>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</si>
  <si>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</si>
  <si>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</si>
  <si>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</si>
  <si>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</si>
  <si>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</si>
  <si>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</si>
  <si>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</si>
  <si>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</si>
  <si>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</si>
  <si>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</si>
  <si>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</si>
  <si>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</si>
  <si>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</si>
  <si>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</si>
  <si>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</si>
  <si>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</si>
  <si>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</si>
  <si>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</si>
  <si>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</si>
  <si>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</si>
  <si>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</si>
  <si>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</si>
  <si>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</si>
  <si>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</si>
  <si>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</si>
  <si>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</si>
  <si>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</si>
  <si>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</si>
  <si>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</si>
  <si>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</si>
  <si>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</si>
  <si>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</si>
  <si>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</si>
  <si>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</si>
  <si>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</si>
  <si>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</si>
  <si>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</si>
  <si>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</si>
  <si>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</si>
  <si>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</si>
  <si>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</si>
  <si>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</si>
  <si>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</si>
  <si>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</si>
  <si>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</si>
  <si>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</si>
  <si>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</si>
  <si>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</si>
  <si>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</si>
  <si>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</si>
  <si>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</si>
  <si>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</si>
  <si>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</si>
  <si>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</si>
  <si>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</si>
  <si>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</si>
  <si>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</si>
  <si>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</si>
  <si>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</si>
  <si>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</si>
  <si>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</si>
  <si>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</si>
  <si>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</si>
  <si>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</si>
  <si>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</si>
  <si>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</si>
  <si>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</si>
  <si>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</si>
  <si>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</si>
  <si>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</si>
  <si>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</si>
  <si>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</si>
  <si>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</si>
  <si>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</si>
  <si>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</si>
  <si>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</si>
  <si>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</si>
  <si>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</si>
  <si>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</si>
  <si>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</si>
  <si>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</si>
  <si>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</si>
  <si>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</si>
  <si>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</si>
  <si>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</si>
  <si>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</si>
  <si>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</si>
  <si>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</si>
  <si>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</si>
  <si>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</si>
  <si>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</si>
  <si>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</si>
  <si>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</si>
  <si>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</si>
  <si>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</si>
  <si>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</si>
  <si>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</si>
  <si>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</si>
  <si>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</si>
  <si>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</si>
  <si>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</si>
  <si>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</si>
  <si>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</si>
  <si>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</si>
  <si>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</si>
  <si>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</si>
  <si>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</si>
  <si>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</si>
  <si>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</si>
  <si>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</si>
  <si>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</si>
  <si>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</si>
  <si>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</si>
  <si>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</si>
  <si>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</si>
  <si>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</si>
  <si>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</si>
  <si>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</si>
  <si>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</si>
  <si>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</si>
  <si>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</si>
  <si>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</si>
  <si>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</si>
  <si>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</si>
  <si>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</si>
  <si>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</si>
  <si>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</si>
  <si>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</si>
  <si>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</si>
  <si>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</si>
  <si>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</si>
  <si>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</si>
  <si>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</si>
  <si>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</si>
  <si>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</si>
  <si>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</si>
  <si>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</si>
  <si>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</si>
  <si>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</si>
  <si>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</si>
  <si>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</si>
  <si>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</si>
  <si>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</si>
  <si>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</si>
  <si>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</si>
  <si>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</si>
  <si>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</si>
  <si>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</si>
  <si>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</si>
  <si>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</si>
  <si>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</si>
  <si>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</si>
  <si>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</si>
  <si>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</si>
  <si>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</si>
  <si>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</si>
  <si>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</si>
  <si>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</si>
  <si>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</si>
  <si>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</si>
  <si>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</si>
  <si>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</si>
  <si>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</si>
  <si>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</si>
  <si>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</si>
  <si>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</si>
  <si>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</si>
  <si>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</si>
  <si>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</si>
  <si>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</si>
  <si>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</si>
  <si>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</si>
  <si>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</si>
  <si>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</si>
  <si>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</si>
  <si>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</si>
  <si>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</si>
  <si>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</si>
  <si>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</si>
  <si>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</si>
  <si>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</si>
  <si>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</si>
  <si>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</si>
  <si>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</si>
  <si>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</si>
  <si>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</si>
  <si>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</si>
  <si>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</si>
  <si>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</si>
  <si>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</si>
  <si>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</si>
  <si>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</si>
  <si>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</si>
  <si>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</si>
  <si>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</si>
  <si>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</si>
  <si>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</si>
  <si>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</si>
  <si>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</si>
  <si>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</si>
  <si>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</si>
  <si>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</si>
  <si>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</si>
  <si>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</si>
  <si>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</si>
  <si>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</si>
  <si>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</si>
  <si>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</si>
  <si>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</si>
  <si>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</si>
  <si>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</si>
  <si>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</si>
  <si>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</si>
  <si>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</si>
  <si>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</si>
  <si>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</si>
  <si>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</si>
  <si>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</si>
  <si>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</si>
  <si>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</si>
  <si>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</si>
  <si>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</si>
  <si>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</si>
  <si>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</si>
  <si>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</si>
  <si>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</si>
  <si>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</si>
  <si>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</si>
  <si>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</si>
  <si>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</si>
  <si>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</si>
  <si>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</si>
  <si>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</si>
  <si>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</si>
  <si>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</si>
  <si>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</si>
  <si>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</si>
  <si>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</si>
  <si>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</si>
  <si>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</si>
  <si>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</si>
  <si>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</si>
  <si>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</si>
  <si>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</si>
  <si>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</si>
  <si>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</si>
  <si>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</si>
  <si>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</si>
  <si>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</si>
  <si>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</si>
  <si>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</si>
  <si>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</si>
  <si>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</si>
  <si>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</si>
  <si>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</si>
  <si>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</si>
  <si>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</si>
  <si>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</si>
  <si>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</si>
  <si>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</si>
  <si>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</si>
  <si>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</si>
  <si>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</si>
  <si>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</si>
  <si>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</si>
  <si>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</si>
  <si>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</si>
  <si>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</si>
  <si>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</si>
  <si>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</si>
  <si>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</si>
  <si>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</si>
  <si>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</si>
  <si>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</si>
  <si>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</si>
  <si>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</si>
  <si>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</si>
  <si>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</si>
  <si>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</si>
  <si>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</si>
  <si>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</si>
  <si>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</si>
  <si>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</si>
  <si>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</si>
  <si>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</si>
  <si>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</si>
  <si>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</si>
  <si>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</si>
  <si>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</si>
  <si>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</si>
  <si>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</si>
  <si>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</si>
  <si>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</si>
  <si>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</si>
  <si>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</si>
  <si>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</si>
  <si>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</si>
  <si>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</si>
  <si>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</si>
  <si>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</si>
  <si>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</si>
  <si>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</si>
  <si>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</si>
  <si>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</si>
  <si>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</si>
  <si>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</si>
  <si>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</si>
  <si>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</si>
  <si>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</si>
  <si>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</si>
  <si>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</si>
  <si>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</si>
  <si>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</si>
  <si>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</si>
  <si>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</si>
  <si>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</si>
  <si>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</si>
  <si>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</si>
  <si>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</si>
  <si>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</si>
  <si>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</si>
  <si>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</si>
  <si>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</si>
  <si>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</si>
  <si>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</si>
  <si>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</si>
  <si>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</si>
  <si>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</si>
  <si>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</si>
  <si>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</si>
  <si>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</si>
  <si>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</si>
  <si>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</si>
  <si>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</si>
  <si>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</si>
  <si>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</si>
  <si>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</si>
  <si>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</si>
  <si>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</si>
  <si>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</si>
  <si>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</si>
  <si>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</si>
  <si>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</si>
  <si>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</si>
  <si>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</si>
  <si>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</si>
  <si>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</si>
  <si>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</si>
  <si>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</si>
  <si>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</si>
  <si>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</si>
  <si>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</si>
  <si>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</si>
  <si>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</si>
  <si>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</si>
  <si>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</si>
  <si>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</si>
  <si>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</si>
  <si>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</si>
  <si>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</si>
  <si>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</si>
  <si>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</si>
  <si>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</si>
  <si>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</si>
  <si>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</si>
  <si>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</si>
  <si>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</si>
  <si>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</si>
  <si>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</si>
  <si>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</si>
  <si>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</si>
  <si>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</si>
  <si>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</si>
  <si>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</si>
  <si>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</si>
  <si>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</si>
  <si>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</si>
  <si>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</si>
  <si>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</si>
  <si>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</si>
  <si>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</si>
  <si>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</si>
  <si>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</si>
  <si>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</si>
  <si>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</si>
  <si>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</si>
  <si>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</si>
  <si>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</si>
  <si>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</si>
  <si>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</si>
  <si>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</si>
  <si>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</si>
  <si>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</si>
  <si>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</si>
  <si>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</si>
  <si>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</si>
  <si>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</si>
  <si>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</si>
  <si>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</si>
  <si>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</si>
  <si>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</si>
  <si>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</si>
  <si>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</si>
  <si>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</si>
  <si>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</si>
  <si>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</si>
  <si>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</si>
  <si>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</si>
  <si>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</si>
  <si>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</si>
  <si>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</si>
  <si>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</si>
  <si>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</si>
  <si>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</si>
  <si>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</si>
  <si>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</si>
  <si>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</si>
  <si>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</si>
  <si>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</si>
  <si>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</si>
  <si>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</si>
  <si>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</si>
  <si>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</si>
  <si>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</si>
  <si>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</si>
  <si>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</si>
  <si>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</si>
  <si>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</si>
  <si>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</si>
  <si>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</si>
  <si>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</si>
  <si>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</si>
  <si>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</si>
  <si>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</si>
  <si>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</si>
  <si>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</si>
  <si>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</si>
  <si>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</si>
  <si>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</si>
  <si>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</si>
  <si>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</si>
  <si>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</si>
  <si>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</si>
  <si>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</si>
  <si>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</si>
  <si>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</si>
  <si>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</si>
  <si>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</si>
  <si>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</si>
  <si>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</si>
  <si>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</si>
  <si>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</si>
  <si>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</si>
  <si>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</si>
  <si>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</si>
  <si>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</si>
  <si>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</si>
  <si>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</si>
  <si>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</si>
  <si>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</si>
  <si>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</si>
  <si>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</si>
  <si>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</si>
  <si>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</si>
  <si>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</si>
  <si>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</si>
  <si>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</si>
  <si>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</si>
  <si>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</si>
  <si>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</si>
  <si>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</si>
  <si>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</si>
  <si>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</si>
  <si>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</si>
  <si>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</si>
  <si>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</si>
  <si>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</si>
  <si>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</si>
  <si>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</si>
  <si>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</si>
  <si>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</si>
  <si>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</si>
  <si>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</si>
  <si>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</si>
  <si>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</si>
  <si>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</si>
  <si>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</si>
  <si>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</si>
  <si>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</si>
  <si>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</si>
  <si>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</si>
  <si>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</si>
  <si>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</si>
  <si>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</si>
  <si>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</si>
  <si>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</si>
  <si>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</si>
  <si>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</si>
  <si>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</si>
  <si>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</si>
  <si>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</si>
  <si>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</si>
  <si>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</si>
  <si>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</si>
  <si>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</si>
  <si>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</si>
  <si>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</si>
  <si>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</si>
  <si>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</si>
  <si>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</si>
  <si>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</si>
  <si>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</si>
  <si>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</si>
  <si>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</si>
  <si>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</si>
  <si>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</si>
  <si>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</si>
  <si>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</si>
  <si>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</si>
  <si>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</si>
  <si>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</si>
  <si>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</si>
  <si>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</si>
  <si>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</si>
  <si>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</si>
  <si>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</si>
  <si>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</si>
  <si>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</si>
  <si>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</si>
  <si>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</si>
  <si>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</si>
  <si>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</si>
  <si>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</si>
  <si>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</si>
  <si>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</si>
  <si>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</si>
  <si>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</si>
  <si>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</si>
  <si>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</si>
  <si>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</si>
  <si>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</si>
  <si>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</si>
  <si>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</si>
  <si>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</si>
  <si>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</si>
  <si>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</si>
  <si>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</si>
  <si>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</si>
  <si>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</si>
  <si>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</si>
  <si>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</si>
  <si>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</si>
  <si>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</si>
  <si>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</si>
  <si>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</si>
  <si>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</si>
  <si>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</si>
  <si>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</si>
  <si>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</si>
  <si>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</si>
  <si>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</si>
  <si>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</si>
  <si>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</si>
  <si>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</si>
  <si>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</si>
  <si>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</si>
  <si>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</si>
  <si>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</si>
  <si>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</si>
  <si>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</si>
  <si>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</si>
  <si>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</si>
  <si>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</si>
  <si>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</si>
  <si>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</si>
  <si>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</si>
  <si>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</si>
  <si>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</si>
  <si>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</si>
  <si>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</si>
  <si>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</si>
  <si>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</si>
  <si>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</si>
  <si>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</si>
  <si>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</si>
  <si>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</si>
  <si>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</si>
  <si>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</si>
  <si>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</si>
  <si>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</si>
  <si>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</si>
  <si>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</si>
  <si>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</si>
  <si>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</si>
  <si>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</si>
  <si>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</si>
  <si>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</si>
  <si>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</si>
  <si>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</si>
  <si>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</si>
  <si>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</si>
  <si>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</si>
  <si>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</si>
  <si>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</si>
  <si>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</si>
  <si>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</si>
  <si>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</si>
  <si>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</si>
  <si>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</si>
  <si>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</si>
  <si>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</si>
  <si>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</si>
  <si>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</si>
  <si>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</si>
  <si>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</si>
  <si>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</si>
  <si>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</si>
  <si>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</si>
  <si>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</si>
  <si>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</si>
  <si>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</si>
  <si>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</si>
  <si>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</si>
  <si>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</si>
  <si>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</si>
  <si>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</si>
  <si>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</si>
  <si>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</si>
  <si>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</si>
  <si>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</si>
  <si>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</si>
  <si>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</si>
  <si>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</si>
  <si>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</si>
  <si>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</si>
  <si>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</si>
  <si>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</si>
  <si>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</si>
  <si>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</si>
  <si>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</si>
  <si>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</si>
  <si>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</si>
  <si>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</si>
  <si>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</si>
  <si>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</si>
  <si>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</si>
  <si>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</si>
  <si>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</si>
  <si>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</si>
  <si>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</si>
  <si>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</si>
  <si>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</si>
  <si>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</si>
  <si>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</si>
  <si>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</si>
  <si>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</si>
  <si>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</si>
  <si>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</si>
  <si>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</si>
  <si>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</si>
  <si>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</si>
  <si>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</si>
  <si>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</si>
  <si>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</si>
  <si>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</si>
  <si>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</si>
  <si>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</si>
  <si>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</si>
  <si>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</si>
  <si>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</si>
  <si>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</si>
  <si>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</si>
  <si>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</si>
  <si>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</si>
  <si>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</si>
  <si>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</si>
  <si>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</si>
  <si>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</si>
  <si>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</si>
  <si>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</si>
  <si>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</si>
  <si>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</si>
  <si>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</si>
  <si>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</si>
  <si>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</si>
  <si>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</si>
  <si>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</si>
  <si>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</si>
  <si>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</si>
  <si>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</si>
  <si>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</si>
  <si>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</si>
  <si>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</si>
  <si>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</si>
  <si>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</si>
  <si>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</si>
  <si>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</si>
  <si>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</si>
  <si>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</si>
  <si>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</si>
  <si>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</si>
  <si>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</si>
  <si>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</si>
  <si>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</si>
  <si>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</si>
  <si>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</si>
  <si>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</si>
  <si>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</si>
  <si>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</si>
  <si>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</si>
  <si>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</si>
  <si>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</si>
  <si>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</si>
  <si>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</si>
  <si>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</si>
  <si>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</si>
  <si>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</si>
  <si>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</si>
  <si>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</si>
  <si>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</si>
  <si>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</si>
  <si>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</si>
  <si>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</si>
  <si>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</si>
  <si>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</si>
  <si>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</si>
  <si>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</si>
  <si>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</si>
  <si>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</si>
  <si>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</si>
  <si>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</si>
  <si>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</si>
  <si>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</si>
  <si>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</si>
  <si>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</si>
  <si>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</si>
  <si>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</si>
  <si>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</si>
  <si>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</si>
  <si>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</si>
  <si>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</si>
  <si>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</si>
  <si>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</si>
  <si>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</si>
  <si>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</si>
  <si>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</si>
  <si>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</si>
  <si>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</si>
  <si>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</si>
  <si>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</si>
  <si>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</si>
  <si>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</si>
  <si>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</si>
  <si>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</si>
  <si>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</si>
  <si>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</si>
  <si>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</si>
  <si>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</si>
  <si>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</si>
  <si>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</si>
  <si>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</si>
  <si>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</si>
  <si>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</si>
  <si>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</si>
  <si>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</si>
  <si>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</si>
  <si>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</si>
  <si>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</si>
  <si>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</si>
  <si>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</si>
  <si>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</si>
  <si>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</si>
  <si>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</si>
  <si>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</si>
  <si>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</si>
  <si>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</si>
  <si>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</si>
  <si>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</si>
  <si>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</si>
  <si>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</si>
  <si>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</si>
  <si>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</si>
  <si>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</si>
  <si>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</si>
  <si>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</si>
  <si>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</si>
  <si>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</si>
  <si>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</si>
  <si>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</si>
  <si>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</si>
  <si>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</si>
  <si>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</si>
  <si>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</si>
  <si>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</si>
  <si>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</si>
  <si>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</si>
  <si>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</si>
  <si>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</si>
  <si>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</si>
  <si>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</si>
  <si>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</si>
  <si>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</si>
  <si>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</si>
  <si>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</si>
  <si>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</si>
  <si>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</si>
  <si>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</si>
  <si>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</si>
  <si>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</si>
  <si>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</si>
  <si>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</si>
  <si>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</si>
  <si>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</si>
  <si>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</si>
  <si>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</si>
  <si>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</si>
  <si>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</si>
  <si>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</si>
  <si>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</si>
  <si>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</si>
  <si>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</si>
  <si>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</si>
  <si>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</si>
  <si>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</si>
  <si>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</si>
  <si>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</si>
  <si>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</si>
  <si>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</si>
  <si>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</si>
  <si>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</si>
  <si>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</si>
  <si>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</si>
  <si>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</si>
  <si>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</si>
  <si>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</si>
  <si>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</si>
  <si>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</si>
  <si>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</si>
  <si>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</si>
  <si>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</si>
  <si>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</si>
  <si>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</si>
  <si>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</si>
  <si>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</si>
  <si>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</si>
  <si>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</si>
  <si>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</si>
  <si>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</si>
  <si>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</si>
  <si>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</si>
  <si>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</si>
  <si>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</si>
  <si>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</si>
  <si>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</si>
  <si>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</si>
  <si>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</si>
  <si>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</si>
  <si>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</si>
  <si>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</si>
  <si>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</si>
  <si>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</si>
  <si>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</si>
  <si>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</si>
  <si>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</si>
  <si>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</si>
  <si>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</si>
  <si>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</si>
  <si>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</si>
  <si>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</si>
  <si>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</si>
  <si>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</si>
  <si>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</si>
  <si>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</si>
  <si>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</si>
  <si>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</si>
  <si>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</si>
  <si>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</si>
  <si>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</si>
  <si>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</si>
  <si>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</si>
  <si>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</si>
  <si>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</si>
  <si>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</si>
  <si>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</si>
  <si>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</si>
  <si>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</si>
  <si>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</si>
  <si>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</si>
  <si>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</si>
  <si>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</si>
  <si>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</si>
  <si>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</si>
  <si>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</si>
  <si>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</si>
  <si>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</si>
  <si>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</si>
  <si>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</si>
  <si>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</si>
  <si>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</si>
  <si>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</si>
  <si>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</si>
  <si>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</si>
  <si>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</si>
  <si>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</si>
  <si>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</si>
  <si>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</si>
  <si>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</si>
  <si>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</si>
  <si>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</si>
  <si>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</si>
  <si>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</si>
  <si>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</si>
  <si>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</si>
  <si>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</si>
  <si>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</si>
  <si>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</si>
  <si>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</si>
  <si>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</si>
  <si>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</si>
  <si>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</si>
  <si>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</si>
  <si>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</si>
  <si>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</si>
  <si>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</si>
  <si>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</si>
  <si>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</si>
  <si>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</si>
  <si>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</si>
  <si>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</si>
  <si>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</si>
  <si>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</si>
  <si>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</si>
  <si>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</si>
  <si>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</si>
  <si>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</si>
  <si>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</si>
  <si>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</si>
  <si>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</si>
  <si>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</si>
  <si>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</si>
  <si>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</si>
  <si>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</si>
  <si>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</si>
  <si>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</si>
  <si>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</si>
  <si>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</si>
  <si>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</si>
  <si>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</si>
  <si>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</si>
  <si>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</si>
  <si>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</si>
  <si>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</si>
  <si>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</si>
  <si>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</si>
  <si>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</si>
  <si>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</si>
  <si>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</si>
  <si>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</si>
  <si>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</si>
  <si>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</si>
  <si>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</si>
  <si>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</si>
  <si>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</si>
  <si>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</si>
  <si>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</si>
  <si>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</si>
  <si>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</si>
  <si>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</si>
  <si>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</si>
  <si>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</si>
  <si>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</si>
  <si>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</si>
  <si>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</si>
  <si>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</si>
  <si>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</si>
  <si>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</si>
  <si>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</si>
  <si>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</si>
  <si>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</si>
  <si>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</si>
  <si>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</si>
  <si>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</si>
  <si>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</si>
  <si>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</si>
  <si>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</si>
  <si>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</si>
  <si>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</si>
  <si>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</si>
  <si>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</si>
  <si>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</si>
  <si>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</si>
  <si>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</si>
  <si>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</si>
  <si>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</si>
  <si>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</si>
  <si>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</si>
  <si>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</si>
  <si>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</si>
  <si>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</si>
  <si>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</si>
  <si>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</si>
  <si>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</si>
  <si>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</si>
  <si>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</si>
  <si>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</si>
  <si>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</si>
  <si>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</si>
  <si>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</si>
  <si>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</si>
  <si>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</si>
  <si>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</si>
  <si>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</si>
  <si>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</si>
  <si>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</si>
  <si>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</si>
  <si>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</si>
  <si>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</si>
  <si>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</si>
  <si>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</si>
  <si>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</si>
  <si>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</si>
  <si>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</si>
  <si>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</si>
  <si>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</si>
  <si>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</si>
  <si>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</si>
  <si>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</si>
  <si>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</si>
  <si>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</si>
  <si>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</si>
  <si>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</si>
  <si>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</si>
  <si>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</si>
  <si>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</si>
  <si>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</si>
  <si>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</si>
  <si>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</si>
  <si>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</si>
  <si>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</si>
  <si>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</si>
  <si>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</si>
  <si>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</si>
  <si>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</si>
  <si>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</si>
  <si>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</si>
  <si>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</si>
  <si>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</si>
  <si>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</si>
  <si>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</si>
  <si>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</si>
  <si>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</si>
  <si>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</si>
  <si>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</si>
  <si>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</si>
  <si>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</si>
  <si>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</si>
  <si>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</si>
  <si>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</si>
  <si>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</si>
  <si>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</si>
  <si>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</si>
  <si>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</si>
  <si>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</si>
  <si>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</si>
  <si>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</si>
  <si>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</si>
  <si>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</si>
  <si>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</si>
  <si>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</si>
  <si>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</si>
  <si>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</si>
  <si>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</si>
  <si>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</si>
  <si>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</si>
  <si>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</si>
  <si>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</si>
  <si>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</si>
  <si>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</si>
  <si>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</si>
  <si>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</si>
  <si>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</si>
  <si>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</si>
  <si>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</si>
  <si>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</si>
  <si>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</si>
  <si>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</si>
  <si>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</si>
  <si>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</si>
  <si>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</si>
  <si>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</si>
  <si>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</si>
  <si>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</si>
  <si>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</si>
  <si>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</si>
  <si>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</si>
  <si>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</si>
  <si>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</si>
  <si>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</si>
  <si>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</si>
  <si>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</si>
  <si>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</si>
  <si>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</si>
  <si>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</si>
  <si>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</si>
  <si>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</si>
  <si>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</si>
  <si>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</si>
  <si>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</si>
  <si>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</si>
  <si>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</si>
  <si>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</si>
  <si>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</si>
  <si>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</si>
  <si>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</si>
  <si>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</si>
  <si>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</si>
  <si>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</si>
  <si>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</si>
  <si>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</si>
  <si>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</si>
  <si>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</si>
  <si>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</si>
  <si>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</si>
  <si>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</si>
  <si>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</si>
  <si>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</si>
  <si>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</si>
  <si>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</si>
  <si>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</si>
  <si>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</si>
  <si>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</si>
  <si>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</si>
  <si>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</si>
  <si>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</si>
  <si>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</si>
  <si>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</si>
  <si>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</si>
  <si>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</si>
  <si>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</si>
  <si>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</si>
  <si>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</si>
  <si>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</si>
  <si>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</si>
  <si>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</si>
  <si>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</si>
  <si>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</si>
  <si>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</si>
  <si>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</si>
  <si>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</si>
  <si>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</si>
  <si>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</si>
  <si>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</si>
  <si>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</si>
  <si>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</si>
  <si>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</si>
  <si>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</si>
  <si>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</si>
  <si>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</si>
  <si>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</si>
  <si>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</si>
  <si>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</si>
  <si>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</si>
  <si>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</si>
  <si>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</si>
  <si>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</si>
  <si>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</si>
  <si>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</si>
  <si>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</si>
  <si>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</si>
  <si>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</si>
  <si>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</si>
  <si>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</si>
  <si>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</si>
  <si>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</si>
  <si>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</si>
  <si>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</si>
  <si>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</si>
  <si>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</si>
  <si>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</si>
  <si>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</si>
  <si>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</si>
  <si>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</si>
  <si>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</si>
  <si>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</si>
  <si>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</si>
  <si>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</si>
  <si>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</si>
  <si>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</si>
  <si>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</si>
  <si>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</si>
  <si>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</si>
  <si>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</si>
  <si>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</si>
  <si>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</si>
  <si>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</si>
  <si>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</si>
  <si>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</si>
  <si>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</si>
  <si>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</si>
  <si>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</si>
  <si>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</si>
  <si>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</si>
  <si>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</si>
  <si>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</si>
  <si>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</si>
  <si>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</si>
  <si>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</si>
  <si>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</si>
  <si>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</si>
  <si>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</si>
  <si>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</si>
  <si>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</si>
  <si>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</si>
  <si>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</si>
  <si>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</si>
  <si>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</si>
  <si>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</si>
  <si>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</si>
  <si>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</si>
  <si>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</si>
  <si>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</si>
  <si>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</si>
  <si>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</si>
  <si>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</si>
  <si>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</si>
  <si>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</si>
  <si>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</si>
  <si>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</si>
  <si>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</si>
  <si>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</si>
  <si>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</si>
  <si>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</si>
  <si>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</si>
  <si>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</si>
  <si>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</si>
  <si>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</si>
  <si>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</si>
  <si>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</si>
  <si>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</si>
  <si>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</si>
  <si>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</si>
  <si>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</si>
  <si>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</si>
  <si>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</si>
  <si>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</si>
  <si>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</si>
  <si>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</si>
  <si>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</si>
  <si>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</si>
  <si>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</si>
  <si>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</si>
  <si>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</si>
  <si>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</si>
  <si>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</si>
  <si>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</si>
  <si>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</si>
  <si>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</si>
  <si>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</si>
  <si>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</si>
  <si>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</si>
  <si>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</si>
  <si>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</si>
  <si>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</si>
  <si>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</si>
  <si>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</si>
  <si>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</si>
  <si>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</si>
  <si>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</si>
  <si>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</si>
  <si>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</si>
  <si>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</si>
  <si>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</si>
  <si>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</si>
  <si>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</si>
  <si>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</si>
  <si>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</si>
  <si>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</si>
  <si>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</si>
  <si>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</si>
  <si>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</si>
  <si>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</si>
  <si>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</si>
  <si>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</si>
  <si>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</si>
  <si>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</si>
  <si>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</si>
  <si>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</si>
  <si>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</si>
  <si>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</si>
  <si>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</si>
  <si>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</si>
  <si>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</si>
  <si>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</si>
  <si>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</si>
  <si>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</si>
  <si>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</si>
  <si>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</si>
  <si>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</si>
  <si>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</si>
  <si>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</si>
  <si>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</si>
  <si>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</si>
  <si>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</si>
  <si>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</si>
  <si>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</si>
  <si>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</si>
  <si>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</si>
  <si>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</si>
  <si>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</si>
  <si>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</si>
  <si>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</si>
  <si>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</si>
  <si>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</si>
  <si>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</si>
  <si>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</si>
  <si>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</si>
  <si>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</si>
  <si>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</si>
  <si>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</si>
  <si>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</si>
  <si>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</si>
  <si>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</si>
  <si>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</si>
  <si>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</si>
  <si>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</si>
  <si>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</si>
  <si>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</si>
  <si>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</si>
  <si>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</si>
  <si>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</si>
  <si>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</si>
  <si>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</si>
  <si>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</si>
  <si>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</si>
  <si>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</si>
  <si>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</si>
  <si>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</si>
  <si>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</si>
  <si>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</si>
  <si>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</si>
  <si>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</si>
  <si>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</si>
  <si>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</si>
  <si>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</si>
  <si>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</si>
  <si>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</si>
  <si>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</si>
  <si>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</si>
  <si>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</si>
  <si>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</si>
  <si>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</si>
  <si>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</si>
  <si>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</si>
  <si>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</si>
  <si>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</si>
  <si>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</si>
  <si>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</si>
  <si>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</si>
  <si>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</si>
  <si>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</si>
  <si>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</si>
  <si>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</si>
  <si>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</si>
  <si>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</si>
  <si>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</si>
  <si>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</si>
  <si>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</si>
  <si>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</si>
  <si>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</si>
  <si>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</si>
  <si>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</si>
  <si>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</si>
  <si>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</si>
  <si>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</si>
  <si>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</si>
  <si>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</si>
  <si>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</si>
  <si>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</si>
  <si>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</si>
  <si>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</si>
  <si>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</si>
  <si>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</si>
  <si>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</si>
  <si>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</si>
  <si>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</si>
  <si>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</si>
  <si>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</si>
  <si>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</si>
  <si>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</si>
  <si>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</si>
  <si>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</si>
  <si>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</si>
  <si>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</si>
  <si>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</si>
  <si>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</si>
  <si>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</si>
  <si>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</si>
  <si>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</si>
  <si>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</si>
  <si>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</si>
  <si>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</si>
  <si>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</si>
  <si>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</si>
  <si>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</si>
  <si>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</si>
  <si>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</si>
  <si>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</si>
  <si>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</si>
  <si>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</si>
  <si>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</si>
  <si>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</si>
  <si>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</si>
  <si>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</si>
  <si>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</si>
  <si>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</si>
  <si>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</si>
  <si>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</si>
  <si>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</si>
  <si>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</si>
  <si>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</si>
  <si>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</si>
  <si>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</si>
  <si>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</si>
  <si>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</si>
  <si>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</si>
  <si>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</si>
  <si>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</si>
  <si>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</si>
  <si>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</si>
  <si>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</si>
  <si>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</si>
  <si>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</si>
  <si>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</si>
  <si>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</si>
  <si>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</si>
  <si>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</si>
  <si>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</si>
  <si>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</si>
  <si>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</si>
  <si>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</si>
  <si>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</si>
  <si>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</si>
  <si>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</si>
  <si>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</si>
  <si>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</si>
  <si>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</si>
  <si>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</si>
  <si>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</si>
  <si>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</si>
  <si>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</si>
  <si>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</si>
  <si>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</si>
  <si>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</si>
  <si>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</si>
  <si>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</si>
  <si>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</si>
  <si>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</si>
  <si>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</si>
  <si>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</si>
  <si>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</si>
  <si>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</si>
  <si>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</si>
  <si>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</si>
  <si>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</si>
  <si>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</si>
  <si>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</si>
  <si>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</si>
  <si>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</si>
  <si>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</si>
  <si>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</si>
  <si>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</si>
  <si>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</si>
  <si>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</si>
  <si>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</si>
  <si>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</si>
  <si>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</si>
  <si>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</si>
  <si>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</si>
  <si>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</si>
  <si>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</si>
  <si>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</si>
  <si>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</si>
  <si>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</si>
  <si>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</si>
  <si>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</si>
  <si>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</si>
  <si>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</si>
  <si>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</si>
  <si>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</si>
  <si>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</si>
  <si>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</si>
  <si>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</si>
  <si>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</si>
  <si>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</si>
  <si>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</si>
  <si>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</si>
  <si>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</si>
  <si>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</si>
  <si>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</si>
  <si>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</si>
  <si>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</si>
  <si>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</si>
  <si>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</si>
  <si>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</si>
  <si>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</si>
  <si>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</si>
  <si>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</si>
  <si>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</si>
  <si>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</si>
  <si>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</si>
  <si>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</si>
  <si>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</si>
  <si>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</si>
  <si>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</si>
  <si>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</si>
  <si>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</si>
  <si>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</si>
  <si>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</si>
  <si>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</si>
  <si>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</si>
  <si>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</si>
  <si>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</si>
  <si>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</si>
  <si>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</si>
  <si>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</si>
  <si>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</si>
  <si>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</si>
  <si>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</si>
  <si>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</si>
  <si>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</si>
  <si>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</si>
  <si>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</si>
  <si>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</si>
  <si>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</si>
  <si>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</si>
  <si>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</si>
  <si>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</si>
  <si>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</si>
  <si>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</si>
  <si>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</si>
  <si>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</si>
  <si>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</si>
  <si>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</si>
  <si>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</si>
  <si>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</si>
  <si>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</si>
  <si>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</si>
  <si>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</si>
  <si>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</si>
  <si>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</si>
  <si>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</si>
  <si>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</si>
  <si>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</si>
  <si>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</si>
  <si>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</si>
  <si>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</si>
  <si>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</si>
  <si>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</si>
  <si>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</si>
  <si>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</si>
  <si>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</si>
  <si>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</si>
  <si>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</si>
  <si>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</si>
  <si>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</si>
  <si>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</si>
  <si>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</si>
  <si>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</si>
  <si>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</si>
  <si>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</si>
  <si>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</si>
  <si>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</si>
  <si>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</si>
  <si>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</si>
  <si>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</si>
  <si>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</si>
  <si>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</si>
  <si>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</si>
  <si>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</si>
  <si>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</si>
  <si>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</si>
  <si>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</si>
  <si>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</si>
  <si>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</si>
  <si>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</si>
  <si>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</si>
  <si>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</si>
  <si>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</si>
  <si>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</si>
  <si>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</si>
  <si>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</si>
  <si>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</si>
  <si>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</si>
  <si>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</si>
  <si>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</si>
  <si>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</si>
  <si>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</si>
  <si>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</si>
  <si>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</si>
  <si>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</si>
  <si>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</si>
  <si>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</si>
  <si>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</si>
  <si>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</si>
  <si>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</si>
  <si>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</si>
  <si>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</si>
  <si>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</si>
  <si>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</si>
  <si>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</si>
  <si>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</si>
  <si>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</si>
  <si>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</si>
  <si>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</si>
  <si>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</si>
  <si>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</si>
  <si>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</si>
  <si>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</si>
  <si>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</si>
  <si>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</si>
  <si>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</si>
  <si>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</si>
  <si>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</si>
  <si>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</si>
  <si>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</si>
  <si>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</si>
  <si>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</si>
  <si>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</si>
  <si>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</si>
  <si>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</si>
  <si>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</si>
  <si>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</si>
  <si>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</si>
  <si>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</si>
  <si>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</si>
  <si>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</si>
  <si>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</si>
  <si>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</si>
  <si>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</si>
  <si>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</si>
  <si>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</si>
  <si>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</si>
  <si>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</si>
  <si>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</si>
  <si>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</si>
  <si>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</si>
  <si>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</si>
  <si>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</si>
  <si>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</si>
  <si>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</si>
  <si>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</si>
  <si>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</si>
  <si>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</si>
  <si>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</si>
  <si>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</si>
  <si>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</si>
  <si>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</si>
  <si>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</si>
  <si>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</si>
  <si>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</si>
  <si>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</si>
  <si>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</si>
  <si>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</si>
  <si>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</si>
  <si>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</si>
  <si>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</si>
  <si>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</si>
  <si>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</si>
  <si>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</si>
  <si>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</si>
  <si>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</si>
  <si>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</si>
  <si>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</si>
  <si>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</si>
  <si>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</si>
  <si>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</si>
  <si>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</si>
  <si>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</si>
  <si>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</si>
  <si>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</si>
  <si>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</si>
  <si>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</si>
  <si>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</si>
  <si>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</si>
  <si>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</si>
  <si>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</si>
  <si>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</si>
  <si>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</si>
  <si>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</si>
  <si>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</si>
  <si>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</si>
  <si>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</si>
  <si>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</si>
  <si>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</si>
  <si>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</si>
  <si>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</si>
  <si>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</si>
  <si>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</si>
  <si>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</si>
  <si>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</si>
  <si>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</si>
  <si>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</si>
  <si>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</si>
  <si>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</si>
  <si>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</si>
  <si>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</si>
  <si>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</si>
  <si>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</si>
  <si>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</si>
  <si>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</si>
  <si>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</si>
  <si>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</si>
  <si>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</si>
  <si>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</si>
  <si>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</si>
  <si>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</si>
  <si>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</si>
  <si>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</si>
  <si>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</si>
  <si>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</si>
  <si>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</si>
  <si>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</si>
  <si>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</si>
  <si>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</si>
  <si>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</si>
  <si>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</si>
  <si>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</si>
  <si>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</si>
  <si>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</si>
  <si>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</si>
  <si>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</si>
  <si>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</si>
  <si>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</si>
  <si>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</si>
  <si>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</si>
  <si>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</si>
  <si>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</si>
  <si>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</si>
  <si>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</si>
  <si>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</si>
  <si>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</si>
  <si>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</si>
  <si>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</si>
  <si>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</si>
  <si>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</si>
  <si>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</si>
  <si>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</si>
  <si>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</si>
  <si>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</si>
  <si>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</si>
  <si>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</si>
  <si>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</si>
  <si>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</si>
  <si>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</si>
  <si>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</si>
  <si>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</si>
  <si>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</si>
  <si>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</si>
  <si>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</si>
  <si>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</si>
  <si>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</si>
  <si>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</si>
  <si>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</si>
  <si>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</si>
  <si>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</si>
  <si>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</si>
  <si>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</si>
  <si>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</si>
  <si>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</si>
  <si>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</si>
  <si>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</si>
  <si>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</si>
  <si>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</si>
  <si>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</si>
  <si>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</si>
  <si>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</si>
  <si>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</si>
  <si>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</si>
  <si>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</si>
  <si>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</si>
  <si>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</si>
  <si>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</si>
  <si>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</si>
  <si>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</si>
  <si>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</si>
  <si>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</si>
  <si>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</si>
  <si>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</si>
  <si>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</si>
  <si>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</si>
  <si>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</si>
  <si>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</si>
  <si>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</si>
  <si>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</si>
  <si>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</si>
  <si>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</si>
  <si>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</si>
  <si>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</si>
  <si>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</si>
  <si>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</si>
  <si>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</si>
  <si>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</si>
  <si>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</si>
  <si>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</si>
  <si>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</si>
  <si>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</si>
  <si>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</si>
  <si>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</si>
  <si>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</si>
  <si>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</si>
  <si>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</si>
  <si>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</si>
  <si>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</si>
  <si>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</si>
  <si>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</si>
  <si>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</si>
  <si>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</si>
  <si>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</si>
  <si>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</si>
  <si>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</si>
  <si>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</si>
  <si>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</si>
  <si>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</si>
  <si>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</si>
  <si>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</si>
  <si>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</si>
  <si>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</si>
  <si>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</si>
  <si>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</si>
  <si>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</si>
  <si>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</si>
  <si>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</si>
  <si>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</si>
  <si>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</si>
  <si>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</si>
  <si>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</si>
  <si>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</si>
  <si>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</si>
  <si>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</si>
  <si>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</si>
  <si>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</si>
  <si>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</si>
  <si>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</si>
  <si>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</si>
  <si>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</si>
  <si>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</si>
  <si>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</si>
  <si>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</si>
  <si>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</si>
  <si>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</si>
  <si>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</si>
  <si>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</si>
  <si>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</si>
  <si>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</si>
  <si>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</si>
  <si>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</si>
  <si>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</si>
  <si>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</si>
  <si>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</si>
  <si>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</si>
  <si>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</si>
  <si>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</si>
  <si>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</si>
  <si>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</si>
  <si>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</si>
  <si>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</si>
  <si>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</si>
  <si>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</si>
  <si>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</si>
  <si>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</si>
  <si>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</si>
  <si>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</si>
  <si>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</si>
  <si>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</si>
  <si>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</si>
  <si>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</si>
  <si>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</si>
  <si>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</si>
  <si>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</si>
  <si>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</si>
  <si>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</si>
  <si>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</si>
  <si>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</si>
  <si>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</si>
  <si>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</si>
  <si>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</si>
  <si>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</si>
  <si>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</si>
  <si>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</si>
  <si>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</si>
  <si>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</si>
  <si>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</si>
  <si>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</si>
  <si>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</si>
  <si>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</si>
  <si>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</si>
  <si>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</si>
  <si>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</si>
  <si>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</si>
  <si>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</si>
  <si>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</si>
  <si>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</si>
  <si>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</si>
  <si>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</si>
  <si>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</si>
  <si>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</si>
  <si>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</si>
  <si>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</si>
  <si>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</si>
  <si>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</si>
  <si>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</si>
  <si>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</si>
  <si>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</si>
  <si>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</si>
  <si>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</si>
  <si>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</si>
  <si>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</si>
  <si>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</si>
  <si>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</si>
  <si>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</si>
  <si>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</si>
  <si>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</si>
  <si>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</si>
  <si>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</si>
  <si>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</si>
  <si>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</si>
  <si>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</si>
  <si>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</si>
  <si>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</si>
  <si>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</si>
  <si>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</si>
  <si>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</si>
  <si>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</si>
  <si>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</si>
  <si>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</si>
  <si>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</si>
  <si>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</si>
  <si>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</si>
  <si>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</si>
  <si>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</si>
  <si>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</si>
  <si>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</si>
  <si>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</si>
  <si>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</si>
  <si>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</si>
  <si>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</si>
  <si>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</si>
  <si>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</si>
  <si>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</si>
  <si>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</si>
  <si>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</si>
  <si>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</si>
  <si>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</si>
  <si>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</si>
  <si>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</si>
  <si>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</si>
  <si>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</si>
  <si>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</si>
  <si>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</si>
  <si>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</si>
  <si>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</si>
  <si>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</si>
  <si>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</si>
  <si>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</si>
  <si>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</si>
  <si>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</si>
  <si>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</si>
  <si>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</si>
  <si>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</si>
  <si>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</si>
  <si>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</si>
  <si>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</si>
  <si>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</si>
  <si>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</si>
  <si>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</si>
  <si>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</si>
  <si>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</si>
  <si>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</si>
  <si>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</si>
  <si>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</si>
  <si>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</si>
  <si>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</si>
  <si>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</si>
  <si>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</si>
  <si>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</si>
  <si>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</si>
  <si>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</si>
  <si>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</si>
  <si>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</si>
  <si>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</si>
  <si>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</si>
  <si>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</si>
  <si>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</si>
  <si>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</si>
  <si>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</si>
  <si>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</si>
  <si>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</si>
  <si>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</si>
  <si>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</si>
  <si>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</si>
  <si>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</si>
  <si>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</si>
  <si>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</si>
  <si>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</si>
  <si>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</si>
  <si>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</si>
  <si>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</si>
  <si>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</si>
  <si>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</si>
  <si>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</si>
  <si>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</si>
  <si>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</si>
  <si>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</si>
  <si>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</si>
  <si>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</si>
  <si>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</si>
  <si>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</si>
  <si>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</si>
  <si>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</si>
  <si>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</si>
  <si>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</si>
  <si>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</si>
  <si>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</si>
  <si>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</si>
  <si>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</si>
  <si>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</si>
  <si>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</si>
  <si>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</si>
  <si>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</si>
  <si>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</si>
  <si>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</si>
  <si>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</si>
  <si>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</si>
  <si>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</si>
  <si>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</si>
  <si>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</si>
  <si>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</si>
  <si>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</si>
  <si>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</si>
  <si>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</si>
  <si>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</si>
  <si>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</si>
  <si>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</si>
  <si>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</si>
  <si>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</si>
  <si>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</si>
  <si>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</si>
  <si>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</si>
  <si>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</si>
  <si>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</si>
  <si>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</si>
  <si>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</si>
  <si>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</si>
  <si>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</si>
  <si>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</si>
  <si>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</si>
  <si>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</si>
  <si>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</si>
  <si>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</si>
  <si>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</si>
  <si>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</si>
  <si>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</si>
  <si>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</si>
  <si>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</si>
  <si>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</si>
  <si>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</si>
  <si>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</si>
  <si>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</si>
  <si>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</si>
  <si>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</si>
  <si>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</si>
  <si>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</si>
  <si>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</si>
  <si>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</si>
  <si>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</si>
  <si>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</si>
  <si>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</si>
  <si>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</si>
  <si>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</si>
  <si>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</si>
  <si>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</si>
  <si>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</si>
  <si>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</si>
  <si>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</si>
  <si>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</si>
  <si>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</si>
  <si>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</si>
  <si>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</si>
  <si>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</si>
  <si>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</si>
  <si>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</si>
  <si>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</si>
  <si>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</si>
  <si>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</si>
  <si>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</si>
  <si>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</si>
  <si>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</si>
  <si>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</si>
  <si>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</si>
  <si>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</si>
  <si>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</si>
  <si>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</si>
  <si>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</si>
  <si>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</si>
  <si>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</si>
  <si>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</si>
  <si>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</si>
  <si>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</si>
  <si>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</si>
  <si>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</si>
  <si>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</si>
  <si>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</si>
  <si>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</si>
  <si>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</si>
  <si>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</si>
  <si>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</si>
  <si>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</si>
  <si>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</si>
  <si>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</si>
  <si>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</si>
  <si>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</si>
  <si>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</si>
  <si>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</si>
  <si>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</si>
  <si>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</si>
  <si>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</si>
  <si>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</si>
  <si>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</si>
  <si>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</si>
  <si>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</si>
  <si>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</si>
  <si>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</si>
  <si>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</si>
  <si>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</si>
  <si>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</si>
  <si>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</si>
  <si>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</si>
  <si>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</si>
  <si>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</si>
  <si>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</si>
  <si>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</si>
  <si>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</si>
  <si>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</si>
  <si>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</si>
  <si>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</si>
  <si>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</si>
  <si>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</si>
  <si>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</si>
  <si>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</si>
  <si>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</si>
  <si>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</si>
  <si>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</si>
  <si>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</si>
  <si>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</si>
  <si>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</si>
  <si>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</si>
  <si>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</si>
  <si>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</si>
  <si>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</si>
  <si>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</si>
  <si>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</si>
  <si>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</si>
  <si>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</si>
  <si>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</si>
  <si>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</si>
  <si>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</si>
  <si>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</si>
  <si>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</si>
  <si>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</si>
  <si>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</si>
  <si>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</si>
  <si>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</si>
  <si>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</si>
  <si>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</si>
  <si>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</si>
  <si>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</si>
  <si>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</si>
  <si>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</si>
  <si>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</si>
  <si>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</si>
  <si>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</si>
  <si>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</si>
  <si>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</si>
  <si>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</si>
  <si>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</si>
  <si>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</si>
  <si>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</si>
  <si>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</si>
  <si>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</si>
  <si>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</si>
  <si>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</si>
  <si>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</si>
  <si>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</si>
  <si>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</si>
  <si>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</si>
  <si>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</si>
  <si>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</si>
  <si>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</si>
  <si>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</si>
  <si>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</si>
  <si>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</si>
  <si>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</si>
  <si>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</si>
  <si>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</si>
  <si>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</si>
  <si>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</si>
  <si>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</si>
  <si>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</si>
  <si>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</si>
  <si>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</si>
  <si>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</si>
  <si>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</si>
  <si>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</si>
  <si>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</si>
  <si>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</si>
  <si>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</si>
  <si>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</si>
  <si>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</si>
  <si>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</si>
  <si>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</si>
  <si>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</si>
  <si>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</si>
  <si>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</si>
  <si>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</si>
  <si>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</si>
  <si>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</si>
  <si>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</si>
  <si>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</si>
  <si>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</si>
  <si>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</si>
  <si>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</si>
  <si>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</si>
  <si>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</si>
  <si>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</si>
  <si>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</si>
  <si>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</si>
  <si>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</si>
  <si>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</si>
  <si>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</si>
  <si>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</si>
  <si>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</si>
  <si>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</si>
  <si>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</si>
  <si>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</si>
  <si>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</si>
  <si>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</si>
  <si>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</si>
  <si>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</si>
  <si>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</si>
  <si>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</si>
  <si>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</si>
  <si>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</si>
  <si>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</si>
  <si>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</si>
  <si>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</si>
  <si>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</si>
  <si>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</si>
  <si>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</si>
  <si>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</si>
  <si>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</si>
  <si>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</si>
  <si>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</si>
  <si>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</si>
  <si>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</si>
  <si>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</si>
  <si>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</si>
  <si>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</si>
  <si>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</si>
  <si>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</si>
  <si>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</si>
  <si>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</si>
  <si>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</si>
  <si>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</si>
  <si>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</si>
  <si>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</si>
  <si>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</si>
  <si>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</si>
  <si>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</si>
  <si>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</si>
  <si>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</si>
  <si>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</si>
  <si>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</si>
  <si>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</si>
  <si>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</si>
  <si>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</si>
  <si>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</si>
  <si>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</si>
  <si>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</si>
  <si>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</si>
  <si>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</si>
  <si>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</si>
  <si>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</si>
  <si>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</si>
  <si>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</si>
  <si>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</si>
  <si>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</si>
  <si>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</si>
  <si>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</si>
  <si>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</si>
  <si>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</si>
  <si>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</si>
  <si>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</si>
  <si>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</si>
  <si>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</si>
  <si>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</si>
  <si>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</si>
  <si>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</si>
  <si>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</si>
  <si>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</si>
  <si>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</si>
  <si>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</si>
  <si>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</si>
  <si>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</si>
  <si>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</si>
  <si>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</si>
  <si>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</si>
  <si>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</si>
  <si>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</si>
  <si>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</si>
  <si>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</si>
  <si>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</si>
  <si>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</si>
  <si>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</si>
  <si>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</si>
  <si>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</si>
  <si>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</si>
  <si>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</si>
  <si>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</si>
  <si>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</si>
  <si>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</si>
  <si>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</si>
  <si>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</si>
  <si>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</si>
  <si>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</si>
  <si>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</si>
  <si>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</si>
  <si>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</si>
  <si>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</si>
  <si>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</si>
  <si>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</si>
  <si>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</si>
  <si>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</si>
  <si>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</si>
  <si>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</si>
  <si>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</si>
  <si>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</si>
  <si>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</si>
  <si>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</si>
  <si>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</si>
  <si>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</si>
  <si>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</si>
  <si>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</si>
  <si>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</si>
  <si>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</si>
  <si>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</si>
  <si>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</si>
  <si>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</si>
  <si>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</si>
  <si>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</si>
  <si>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</si>
  <si>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</si>
  <si>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</si>
  <si>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</si>
  <si>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</si>
  <si>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</si>
  <si>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</si>
  <si>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</si>
  <si>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</si>
  <si>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</si>
  <si>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</si>
  <si>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</si>
  <si>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</si>
  <si>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</si>
  <si>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</si>
  <si>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</si>
  <si>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</si>
  <si>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</si>
  <si>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</si>
  <si>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</si>
  <si>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</si>
  <si>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</si>
  <si>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</si>
  <si>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</si>
  <si>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</si>
  <si>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</si>
  <si>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</si>
  <si>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</si>
  <si>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</si>
  <si>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</si>
  <si>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</si>
  <si>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</si>
  <si>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</si>
  <si>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</si>
  <si>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</si>
  <si>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</si>
  <si>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</si>
  <si>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</si>
  <si>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</si>
  <si>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</si>
  <si>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</si>
  <si>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</si>
  <si>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</si>
  <si>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</si>
  <si>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</si>
  <si>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</si>
  <si>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</si>
  <si>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</si>
  <si>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</si>
  <si>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</si>
  <si>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</si>
  <si>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</si>
  <si>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</si>
  <si>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</si>
  <si>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</si>
  <si>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</si>
  <si>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</si>
  <si>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</si>
  <si>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</si>
  <si>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</si>
  <si>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</si>
  <si>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</si>
  <si>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</si>
  <si>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</si>
  <si>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</si>
  <si>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</si>
  <si>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</si>
  <si>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</si>
  <si>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</si>
  <si>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</si>
  <si>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</si>
  <si>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</si>
  <si>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</si>
  <si>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</si>
  <si>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</si>
  <si>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</si>
  <si>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</si>
  <si>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</si>
  <si>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</si>
  <si>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</si>
  <si>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</si>
  <si>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</si>
  <si>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</si>
  <si>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</si>
  <si>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</si>
  <si>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</si>
  <si>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</si>
  <si>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</si>
  <si>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</si>
  <si>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</si>
  <si>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</si>
  <si>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</si>
  <si>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</si>
  <si>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</si>
  <si>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</si>
  <si>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</si>
  <si>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</si>
  <si>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</si>
  <si>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</si>
  <si>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</si>
  <si>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</si>
  <si>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</si>
  <si>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</si>
  <si>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</si>
  <si>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</si>
  <si>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</si>
  <si>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</si>
  <si>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</si>
  <si>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</si>
  <si>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</si>
  <si>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</si>
  <si>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</si>
  <si>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</si>
  <si>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</si>
  <si>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</si>
  <si>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</si>
  <si>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</si>
  <si>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</si>
  <si>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</si>
  <si>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</si>
  <si>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</si>
  <si>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</si>
  <si>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</si>
  <si>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</si>
  <si>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</si>
  <si>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</si>
  <si>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</si>
  <si>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</si>
  <si>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</si>
  <si>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</si>
  <si>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</si>
  <si>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</si>
  <si>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</si>
  <si>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</si>
  <si>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</si>
  <si>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</si>
  <si>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</si>
  <si>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</si>
  <si>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</si>
  <si>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</si>
  <si>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</si>
  <si>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</si>
  <si>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</si>
  <si>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</si>
  <si>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</si>
  <si>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</si>
  <si>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</si>
  <si>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</si>
  <si>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</si>
  <si>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</si>
  <si>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</si>
  <si>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</si>
  <si>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</si>
  <si>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</si>
  <si>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</si>
  <si>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</si>
  <si>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</si>
  <si>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</si>
  <si>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</si>
  <si>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</si>
  <si>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</si>
  <si>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</si>
  <si>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</si>
  <si>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</si>
  <si>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</si>
  <si>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</si>
  <si>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</si>
  <si>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</si>
  <si>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</si>
  <si>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</si>
  <si>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</si>
  <si>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</si>
  <si>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</si>
  <si>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</si>
  <si>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</si>
  <si>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</si>
  <si>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</si>
  <si>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</si>
  <si>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</si>
  <si>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</si>
  <si>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</si>
  <si>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</si>
  <si>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</si>
  <si>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</si>
  <si>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</si>
  <si>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</si>
  <si>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</si>
  <si>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</si>
  <si>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</si>
  <si>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</si>
  <si>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</si>
  <si>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</si>
  <si>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</si>
  <si>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</si>
  <si>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</si>
  <si>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</si>
  <si>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</si>
  <si>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</si>
  <si>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</si>
  <si>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</si>
  <si>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</si>
  <si>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</si>
  <si>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</si>
  <si>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</si>
  <si>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</si>
  <si>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</si>
  <si>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</si>
  <si>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</si>
  <si>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</si>
  <si>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</si>
  <si>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</si>
  <si>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</si>
  <si>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</si>
  <si>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</si>
  <si>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</si>
  <si>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</si>
  <si>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</si>
  <si>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</si>
  <si>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</si>
  <si>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</si>
  <si>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</si>
  <si>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</si>
  <si>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</si>
  <si>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</si>
  <si>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</si>
  <si>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</si>
  <si>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</si>
  <si>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</si>
  <si>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</si>
  <si>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</si>
  <si>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</si>
  <si>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</si>
  <si>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</si>
  <si>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</si>
  <si>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</si>
  <si>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</si>
  <si>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</si>
  <si>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</si>
  <si>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</si>
  <si>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</si>
  <si>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</si>
  <si>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</si>
  <si>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</si>
  <si>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</si>
  <si>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</si>
  <si>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</si>
  <si>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</si>
  <si>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</si>
  <si>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</si>
  <si>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</si>
  <si>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</si>
  <si>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</si>
  <si>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</si>
  <si>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</si>
  <si>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</si>
  <si>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</si>
  <si>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</si>
  <si>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</si>
  <si>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</si>
  <si>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</si>
  <si>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</si>
  <si>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</si>
  <si>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</si>
  <si>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</si>
  <si>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</si>
  <si>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</si>
  <si>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</si>
  <si>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</si>
  <si>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</si>
  <si>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</si>
  <si>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</si>
  <si>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</si>
  <si>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</si>
  <si>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</si>
  <si>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</si>
  <si>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</si>
  <si>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</si>
  <si>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</si>
  <si>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</si>
  <si>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</si>
  <si>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</si>
  <si>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</si>
  <si>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</si>
  <si>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</si>
  <si>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</si>
  <si>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</si>
  <si>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</si>
  <si>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</si>
  <si>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</si>
  <si>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</si>
  <si>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</si>
  <si>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</si>
  <si>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</si>
  <si>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</si>
  <si>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</si>
  <si>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</si>
  <si>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</si>
  <si>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</si>
  <si>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</si>
  <si>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</si>
  <si>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</si>
  <si>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</si>
  <si>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</si>
  <si>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</si>
  <si>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</si>
  <si>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</si>
  <si>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</si>
  <si>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</si>
  <si>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</si>
  <si>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</si>
  <si>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</si>
  <si>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</si>
  <si>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</si>
  <si>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</si>
  <si>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</si>
  <si>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</si>
  <si>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</si>
  <si>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</si>
  <si>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</si>
  <si>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</si>
  <si>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</si>
  <si>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</si>
  <si>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</si>
  <si>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</si>
  <si>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</si>
  <si>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</si>
  <si>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</si>
  <si>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</si>
  <si>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</si>
  <si>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</si>
  <si>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</si>
  <si>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</si>
  <si>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</si>
  <si>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</si>
  <si>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</si>
  <si>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</si>
  <si>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</si>
  <si>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</si>
  <si>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</si>
  <si>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</si>
  <si>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</si>
  <si>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</si>
  <si>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</si>
  <si>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</si>
  <si>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</si>
  <si>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</si>
  <si>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</si>
  <si>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</si>
  <si>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</si>
  <si>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</si>
  <si>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</si>
  <si>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</si>
  <si>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</si>
  <si>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</si>
  <si>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</si>
  <si>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</si>
  <si>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</si>
  <si>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</si>
  <si>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</si>
  <si>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</si>
  <si>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</si>
  <si>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</si>
  <si>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</si>
  <si>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</si>
  <si>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</si>
  <si>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</si>
  <si>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</si>
  <si>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</si>
  <si>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</si>
  <si>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</si>
  <si>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</si>
  <si>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</si>
  <si>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</si>
  <si>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</si>
  <si>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</si>
  <si>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</si>
  <si>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</si>
  <si>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</si>
  <si>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</si>
  <si>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</si>
  <si>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</si>
  <si>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</si>
  <si>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</si>
  <si>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</si>
  <si>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</si>
  <si>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</si>
  <si>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</si>
  <si>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</si>
  <si>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</si>
  <si>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</si>
  <si>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</si>
  <si>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</si>
  <si>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</si>
  <si>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</si>
  <si>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</si>
  <si>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</si>
  <si>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</si>
  <si>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</si>
  <si>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</si>
  <si>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</si>
  <si>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</si>
  <si>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</si>
  <si>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</si>
  <si>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</si>
  <si>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</si>
  <si>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</si>
  <si>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</si>
  <si>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</si>
  <si>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</si>
  <si>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</si>
  <si>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</si>
  <si>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</si>
  <si>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</si>
  <si>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</si>
  <si>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</si>
  <si>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</si>
  <si>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</si>
  <si>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</si>
  <si>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</si>
  <si>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</si>
  <si>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</si>
  <si>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</si>
  <si>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</si>
  <si>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</si>
  <si>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</si>
  <si>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</si>
  <si>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</si>
  <si>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</si>
  <si>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</si>
  <si>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</si>
  <si>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</si>
  <si>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</si>
  <si>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</si>
  <si>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</si>
  <si>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</si>
  <si>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</si>
  <si>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</si>
  <si>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</si>
  <si>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</si>
  <si>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</si>
  <si>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</si>
  <si>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</si>
  <si>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</si>
  <si>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</si>
  <si>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</si>
  <si>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</si>
  <si>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</si>
  <si>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</si>
  <si>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</si>
  <si>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</si>
  <si>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</si>
  <si>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</si>
  <si>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</si>
  <si>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</si>
  <si>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</si>
  <si>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</si>
  <si>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</si>
  <si>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</si>
  <si>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</si>
  <si>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</si>
  <si>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</si>
  <si>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</si>
  <si>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</si>
  <si>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</si>
  <si>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</si>
  <si>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</si>
  <si>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</si>
  <si>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</si>
  <si>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</si>
  <si>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</si>
  <si>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</si>
  <si>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</si>
  <si>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</si>
  <si>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</si>
  <si>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</si>
  <si>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</si>
  <si>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</si>
  <si>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</si>
  <si>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</si>
  <si>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</si>
  <si>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</si>
  <si>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</si>
  <si>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</si>
  <si>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</si>
  <si>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</si>
  <si>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</si>
  <si>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</si>
  <si>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</si>
  <si>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</si>
  <si>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</si>
  <si>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</si>
  <si>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</si>
  <si>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</si>
  <si>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</si>
  <si>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</si>
  <si>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</si>
  <si>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</si>
  <si>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</si>
  <si>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</si>
  <si>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</si>
  <si>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</si>
  <si>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</si>
  <si>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</si>
  <si>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</si>
  <si>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</si>
  <si>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</si>
  <si>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</si>
  <si>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</si>
  <si>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</si>
  <si>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</si>
  <si>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</si>
  <si>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</si>
  <si>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</si>
  <si>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</si>
  <si>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</si>
  <si>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</si>
  <si>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</si>
  <si>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</si>
  <si>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</si>
  <si>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</si>
  <si>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</si>
  <si>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</si>
  <si>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</si>
  <si>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</si>
  <si>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</si>
  <si>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</si>
  <si>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</si>
  <si>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</si>
  <si>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</si>
  <si>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</si>
  <si>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</si>
  <si>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</si>
  <si>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</si>
  <si>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</si>
  <si>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</si>
  <si>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</si>
  <si>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</si>
  <si>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</si>
  <si>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</si>
  <si>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</si>
  <si>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</si>
  <si>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</si>
  <si>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</si>
  <si>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</si>
  <si>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</si>
  <si>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</si>
  <si>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</si>
  <si>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</si>
  <si>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</si>
  <si>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</si>
  <si>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</si>
  <si>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</si>
  <si>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</si>
  <si>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</si>
  <si>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</si>
  <si>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</si>
  <si>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</si>
  <si>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</si>
  <si>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</si>
  <si>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</si>
  <si>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</si>
  <si>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</si>
  <si>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</si>
  <si>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</si>
  <si>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</si>
  <si>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</si>
  <si>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</si>
  <si>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</si>
  <si>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</si>
  <si>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</si>
  <si>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</si>
  <si>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</si>
  <si>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</si>
  <si>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</si>
  <si>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</si>
  <si>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</si>
  <si>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</si>
  <si>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</si>
  <si>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</si>
  <si>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</si>
  <si>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</si>
  <si>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</si>
  <si>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</si>
  <si>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</si>
  <si>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</si>
  <si>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</si>
  <si>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</si>
  <si>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</si>
  <si>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</si>
  <si>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</si>
  <si>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</si>
  <si>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</si>
  <si>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</si>
  <si>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</si>
  <si>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</si>
  <si>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</si>
  <si>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</si>
  <si>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</si>
  <si>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</si>
  <si>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</si>
  <si>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</si>
  <si>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</si>
  <si>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</si>
  <si>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</si>
  <si>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</si>
  <si>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</si>
  <si>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</si>
  <si>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</si>
  <si>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</si>
  <si>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</si>
  <si>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</si>
  <si>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</si>
  <si>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</si>
  <si>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</si>
  <si>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</si>
  <si>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</si>
  <si>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</si>
  <si>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</si>
  <si>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</si>
  <si>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</si>
  <si>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</si>
  <si>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</si>
  <si>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</si>
  <si>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</si>
  <si>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</si>
  <si>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</si>
  <si>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</si>
  <si>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</si>
  <si>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</si>
  <si>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</si>
  <si>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</si>
  <si>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</si>
  <si>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</si>
  <si>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</si>
  <si>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</si>
  <si>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</si>
  <si>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</si>
  <si>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</si>
  <si>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</si>
  <si>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</si>
  <si>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</si>
  <si>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</si>
  <si>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</si>
  <si>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</si>
  <si>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</si>
  <si>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</si>
  <si>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</si>
  <si>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</si>
  <si>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</si>
  <si>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</si>
  <si>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</si>
  <si>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</si>
  <si>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</si>
  <si>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</si>
  <si>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</si>
  <si>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</si>
  <si>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</si>
  <si>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</si>
  <si>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</si>
  <si>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</si>
  <si>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</si>
  <si>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</si>
  <si>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</si>
  <si>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</si>
  <si>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</si>
  <si>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</si>
  <si>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</si>
  <si>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</si>
  <si>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</si>
  <si>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</si>
  <si>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</si>
  <si>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</si>
  <si>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</si>
  <si>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</si>
  <si>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</si>
  <si>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</si>
  <si>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</si>
  <si>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</si>
  <si>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</si>
  <si>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</si>
  <si>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</si>
  <si>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</si>
  <si>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</si>
  <si>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</si>
  <si>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</si>
  <si>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</si>
  <si>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</si>
  <si>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</si>
  <si>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</si>
  <si>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</si>
  <si>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</si>
  <si>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</si>
  <si>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</si>
  <si>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</si>
  <si>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</si>
  <si>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</si>
  <si>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</si>
  <si>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</si>
  <si>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</si>
  <si>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</si>
  <si>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</si>
  <si>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</si>
  <si>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</si>
  <si>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</si>
  <si>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</si>
  <si>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</si>
  <si>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</si>
  <si>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</si>
  <si>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</si>
  <si>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</si>
  <si>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</si>
  <si>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</si>
  <si>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</si>
  <si>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</si>
  <si>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</si>
  <si>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</si>
  <si>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</si>
  <si>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</si>
  <si>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</si>
  <si>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</si>
  <si>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</si>
  <si>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</si>
  <si>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</si>
  <si>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</si>
  <si>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</si>
  <si>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</si>
  <si>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</si>
  <si>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</si>
  <si>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</si>
  <si>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</si>
  <si>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</si>
  <si>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</si>
  <si>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</si>
  <si>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</si>
  <si>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</si>
  <si>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</si>
  <si>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</si>
  <si>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</si>
  <si>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</si>
  <si>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</si>
  <si>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</si>
  <si>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</si>
  <si>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</si>
  <si>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</si>
  <si>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</si>
  <si>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</si>
  <si>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</si>
  <si>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</si>
  <si>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</si>
  <si>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</si>
  <si>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</si>
  <si>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</si>
  <si>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</si>
  <si>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</si>
  <si>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</si>
  <si>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</si>
  <si>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</si>
  <si>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</si>
  <si>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</si>
  <si>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</si>
  <si>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</si>
  <si>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</si>
  <si>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</si>
  <si>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</si>
  <si>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</si>
  <si>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</si>
  <si>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</si>
  <si>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</si>
  <si>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</si>
  <si>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</si>
  <si>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</si>
  <si>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</si>
  <si>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</si>
  <si>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</si>
  <si>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</si>
  <si>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</si>
  <si>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</si>
  <si>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</si>
  <si>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</si>
  <si>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</si>
  <si>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</si>
  <si>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</si>
  <si>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</si>
  <si>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</si>
  <si>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</si>
  <si>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</si>
  <si>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</si>
  <si>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</si>
  <si>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</si>
  <si>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</si>
  <si>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</si>
  <si>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</si>
  <si>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</si>
  <si>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</si>
  <si>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</si>
  <si>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</si>
  <si>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</si>
  <si>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</si>
  <si>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</si>
  <si>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</si>
  <si>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</si>
  <si>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</si>
  <si>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</si>
  <si>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</si>
  <si>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</si>
  <si>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</si>
  <si>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</si>
  <si>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</si>
  <si>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</si>
  <si>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</si>
  <si>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</si>
  <si>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</si>
  <si>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</si>
  <si>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</si>
  <si>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</si>
  <si>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</si>
  <si>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</si>
  <si>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</si>
  <si>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</si>
  <si>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</si>
  <si>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</si>
  <si>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</si>
  <si>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</si>
  <si>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</si>
  <si>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</si>
  <si>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</si>
  <si>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</si>
  <si>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</si>
  <si>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</si>
  <si>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</si>
  <si>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</si>
  <si>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</si>
  <si>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</si>
  <si>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</si>
  <si>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</si>
  <si>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</si>
  <si>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</si>
  <si>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</si>
  <si>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</si>
  <si>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</si>
  <si>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</si>
  <si>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</si>
  <si>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</si>
  <si>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</si>
  <si>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</si>
  <si>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</si>
  <si>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</si>
  <si>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</si>
  <si>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</si>
  <si>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</si>
  <si>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</si>
  <si>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</si>
  <si>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</si>
  <si>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</si>
  <si>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</si>
  <si>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</si>
  <si>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</si>
  <si>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</si>
  <si>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</si>
  <si>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</si>
  <si>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</si>
  <si>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</si>
  <si>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</si>
  <si>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</si>
  <si>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</si>
  <si>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</si>
  <si>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</si>
  <si>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</si>
  <si>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</si>
  <si>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</si>
  <si>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</si>
  <si>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</si>
  <si>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</si>
  <si>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</si>
  <si>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</si>
  <si>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</si>
  <si>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</si>
  <si>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</si>
  <si>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</si>
  <si>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</si>
  <si>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</si>
  <si>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</si>
  <si>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</si>
  <si>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</si>
  <si>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</si>
  <si>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</si>
  <si>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</si>
  <si>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</si>
  <si>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</si>
  <si>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</si>
  <si>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</si>
  <si>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</si>
  <si>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</si>
  <si>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</si>
  <si>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</si>
  <si>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</si>
  <si>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</si>
  <si>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</si>
  <si>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</si>
  <si>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</si>
  <si>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</si>
  <si>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</si>
  <si>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</si>
  <si>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</si>
  <si>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</si>
  <si>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</si>
  <si>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</si>
  <si>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</si>
  <si>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</si>
  <si>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</si>
  <si>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</si>
  <si>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</si>
  <si>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</si>
  <si>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</si>
  <si>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</si>
  <si>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</si>
  <si>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</si>
  <si>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</si>
  <si>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</si>
  <si>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</si>
  <si>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</si>
  <si>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</si>
  <si>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</si>
  <si>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</si>
  <si>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</si>
  <si>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</si>
  <si>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</si>
  <si>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</si>
  <si>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</si>
  <si>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</si>
  <si>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</si>
  <si>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</si>
  <si>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</si>
  <si>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</si>
  <si>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</si>
  <si>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</si>
  <si>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</si>
  <si>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</si>
  <si>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</si>
  <si>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</si>
  <si>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</si>
  <si>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</si>
  <si>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</si>
  <si>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</si>
  <si>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</si>
  <si>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</si>
  <si>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</si>
  <si>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</si>
  <si>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</si>
  <si>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</si>
  <si>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</si>
  <si>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</si>
  <si>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</si>
  <si>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</si>
  <si>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</si>
  <si>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</si>
  <si>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</si>
  <si>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</si>
  <si>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</si>
  <si>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</si>
  <si>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</si>
  <si>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</si>
  <si>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</si>
  <si>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</si>
  <si>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</si>
  <si>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</si>
  <si>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</si>
  <si>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</si>
  <si>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</si>
  <si>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</si>
  <si>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</si>
  <si>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</si>
  <si>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</si>
  <si>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</si>
  <si>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</si>
  <si>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</si>
  <si>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</si>
  <si>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</si>
  <si>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</si>
  <si>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</si>
  <si>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</si>
  <si>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</si>
  <si>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</si>
  <si>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</si>
  <si>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</si>
  <si>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</si>
  <si>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</si>
  <si>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</si>
  <si>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</si>
  <si>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</si>
  <si>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</si>
  <si>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</si>
  <si>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</si>
  <si>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</si>
  <si>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</si>
  <si>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</si>
  <si>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</si>
  <si>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</si>
  <si>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</si>
  <si>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</si>
  <si>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</si>
  <si>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</si>
  <si>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</si>
  <si>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</si>
  <si>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</si>
  <si>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</si>
  <si>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</si>
  <si>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</si>
  <si>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</si>
  <si>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</si>
  <si>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</si>
  <si>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</si>
  <si>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</si>
  <si>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</si>
  <si>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</si>
  <si>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</si>
  <si>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</si>
  <si>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</si>
  <si>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</si>
  <si>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</si>
  <si>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</si>
  <si>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</si>
  <si>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</si>
  <si>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</si>
  <si>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</si>
  <si>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</si>
  <si>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</si>
  <si>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</si>
  <si>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</si>
  <si>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</si>
  <si>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</si>
  <si>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</si>
  <si>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</si>
  <si>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</si>
  <si>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</si>
  <si>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</si>
  <si>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</si>
  <si>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</si>
  <si>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</si>
  <si>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</si>
  <si>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</si>
  <si>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</si>
  <si>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</si>
  <si>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</si>
  <si>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</si>
  <si>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</si>
  <si>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</si>
  <si>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</si>
  <si>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</si>
  <si>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</si>
  <si>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</si>
  <si>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</si>
  <si>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</si>
  <si>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</si>
  <si>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</si>
  <si>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</si>
  <si>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</si>
  <si>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</si>
  <si>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</si>
  <si>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</si>
  <si>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</si>
  <si>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</si>
  <si>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</si>
  <si>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</si>
  <si>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</si>
  <si>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</si>
  <si>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</si>
  <si>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</si>
  <si>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</si>
  <si>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</si>
  <si>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</si>
  <si>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</si>
  <si>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</si>
  <si>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</si>
  <si>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</si>
  <si>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</si>
  <si>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</si>
  <si>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</si>
  <si>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</si>
  <si>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</si>
  <si>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</si>
  <si>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</si>
  <si>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</si>
  <si>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</si>
  <si>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</si>
  <si>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</si>
  <si>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</si>
  <si>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</si>
  <si>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</si>
  <si>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</si>
  <si>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</si>
  <si>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</si>
  <si>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</si>
  <si>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</si>
  <si>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</si>
  <si>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</si>
  <si>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</si>
  <si>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</si>
  <si>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</si>
  <si>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</si>
  <si>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</si>
  <si>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</si>
  <si>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</si>
  <si>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</si>
  <si>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</si>
  <si>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</si>
  <si>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</si>
  <si>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</si>
  <si>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</si>
  <si>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</si>
  <si>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</si>
  <si>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</si>
  <si>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</si>
  <si>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</si>
  <si>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</si>
  <si>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</si>
  <si>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</si>
  <si>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</si>
  <si>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</si>
  <si>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</si>
  <si>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</si>
  <si>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</si>
  <si>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</si>
  <si>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</si>
  <si>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</si>
  <si>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</si>
  <si>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</si>
  <si>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</si>
  <si>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</si>
  <si>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</si>
  <si>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</si>
  <si>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</si>
  <si>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</si>
  <si>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</si>
  <si>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</si>
  <si>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</si>
  <si>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</si>
  <si>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</si>
  <si>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</si>
  <si>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</si>
  <si>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</si>
  <si>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</si>
  <si>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</si>
  <si>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</si>
  <si>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</si>
  <si>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</si>
  <si>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</si>
  <si>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</si>
  <si>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</si>
  <si>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</si>
  <si>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</si>
  <si>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</si>
  <si>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</si>
  <si>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</si>
  <si>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</si>
  <si>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</si>
  <si>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</si>
  <si>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</si>
  <si>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</si>
  <si>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</si>
  <si>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</si>
  <si>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</si>
  <si>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</si>
  <si>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</si>
  <si>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</si>
  <si>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</si>
  <si>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</si>
  <si>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</si>
  <si>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</si>
  <si>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</si>
  <si>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</si>
  <si>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</si>
  <si>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</si>
  <si>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</si>
  <si>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</si>
  <si>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</si>
  <si>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</si>
  <si>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</si>
  <si>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</si>
  <si>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</si>
  <si>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</si>
  <si>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</si>
  <si>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</si>
  <si>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</si>
  <si>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</si>
  <si>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</si>
  <si>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</si>
  <si>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</si>
  <si>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</si>
  <si>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</si>
  <si>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</si>
  <si>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</si>
  <si>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</si>
  <si>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</si>
  <si>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</si>
  <si>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</si>
  <si>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</si>
  <si>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</si>
  <si>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</si>
  <si>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</si>
  <si>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</si>
  <si>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</si>
  <si>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</si>
  <si>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</si>
  <si>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</si>
  <si>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</si>
  <si>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</si>
  <si>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</si>
  <si>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</si>
  <si>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</si>
  <si>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</si>
  <si>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</si>
  <si>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</si>
  <si>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</si>
  <si>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</si>
  <si>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</si>
  <si>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</si>
  <si>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</si>
  <si>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</si>
  <si>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</si>
  <si>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</si>
  <si>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</si>
  <si>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</si>
  <si>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</si>
  <si>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</si>
  <si>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</si>
  <si>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</si>
  <si>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</si>
  <si>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</si>
  <si>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</si>
  <si>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</si>
  <si>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</si>
  <si>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</si>
  <si>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</si>
  <si>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</si>
  <si>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</si>
  <si>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</si>
  <si>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</si>
  <si>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</si>
  <si>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</si>
  <si>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</si>
  <si>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</si>
  <si>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</si>
  <si>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</si>
  <si>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</si>
  <si>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</si>
  <si>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</si>
  <si>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</si>
  <si>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</si>
  <si>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</si>
  <si>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</si>
  <si>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</si>
  <si>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</si>
  <si>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</si>
  <si>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</si>
  <si>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</si>
  <si>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</si>
  <si>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</si>
  <si>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</si>
  <si>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</si>
  <si>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</si>
  <si>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</si>
  <si>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</si>
  <si>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</si>
  <si>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</si>
  <si>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</si>
  <si>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</si>
  <si>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</si>
  <si>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</si>
  <si>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</si>
  <si>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</si>
  <si>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</si>
  <si>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</si>
  <si>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</si>
  <si>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</si>
  <si>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</si>
  <si>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</si>
  <si>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</si>
  <si>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</si>
  <si>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</si>
  <si>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</si>
  <si>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</si>
  <si>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</si>
  <si>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</si>
  <si>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</si>
  <si>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</si>
  <si>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</si>
  <si>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</si>
  <si>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</si>
  <si>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</si>
  <si>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</si>
  <si>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</si>
  <si>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</si>
  <si>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</si>
  <si>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</si>
  <si>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</si>
  <si>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</si>
  <si>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</si>
  <si>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</si>
  <si>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</si>
  <si>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</si>
  <si>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</si>
  <si>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</si>
  <si>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</si>
  <si>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</si>
  <si>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</si>
  <si>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</si>
  <si>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</si>
  <si>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</si>
  <si>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</si>
  <si>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</si>
  <si>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</si>
  <si>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</si>
  <si>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</si>
  <si>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</si>
  <si>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</si>
  <si>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</si>
  <si>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</si>
  <si>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</si>
  <si>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</si>
  <si>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</si>
  <si>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</si>
  <si>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</si>
  <si>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</si>
  <si>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</si>
  <si>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</si>
  <si>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</si>
  <si>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</si>
  <si>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</si>
  <si>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</si>
  <si>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</si>
  <si>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</si>
  <si>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</si>
  <si>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</si>
  <si>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</si>
  <si>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</si>
  <si>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</si>
  <si>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</si>
  <si>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</si>
  <si>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</si>
  <si>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</si>
  <si>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</si>
  <si>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</si>
  <si>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</si>
  <si>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</si>
  <si>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</si>
  <si>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</si>
  <si>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</si>
  <si>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</si>
  <si>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</si>
  <si>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</si>
  <si>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</si>
  <si>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</si>
  <si>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</si>
  <si>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</si>
  <si>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</si>
  <si>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</si>
  <si>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</si>
  <si>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</si>
  <si>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</si>
  <si>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</si>
  <si>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</si>
  <si>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</si>
  <si>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</si>
  <si>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</si>
  <si>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</si>
  <si>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</si>
  <si>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</si>
  <si>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</si>
  <si>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</si>
  <si>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</si>
  <si>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</si>
  <si>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</si>
  <si>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</si>
  <si>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</si>
  <si>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</si>
  <si>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</si>
  <si>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</si>
  <si>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</si>
  <si>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</si>
  <si>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</si>
  <si>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</si>
  <si>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</si>
  <si>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</si>
  <si>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</si>
  <si>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</si>
  <si>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</si>
  <si>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</si>
  <si>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</si>
  <si>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</si>
  <si>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</si>
  <si>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</si>
  <si>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</si>
  <si>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</si>
  <si>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</si>
  <si>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</si>
  <si>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</si>
  <si>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</si>
  <si>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</si>
  <si>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</si>
  <si>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</si>
  <si>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</si>
  <si>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</si>
  <si>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</si>
  <si>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</si>
  <si>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</si>
  <si>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</si>
  <si>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</si>
  <si>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</si>
  <si>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</si>
  <si>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</si>
  <si>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</si>
  <si>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</si>
  <si>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</si>
  <si>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</si>
  <si>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</si>
  <si>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</si>
  <si>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</si>
  <si>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</si>
  <si>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</si>
  <si>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</si>
  <si>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</si>
  <si>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</si>
  <si>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</si>
  <si>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</si>
  <si>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</si>
  <si>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</si>
  <si>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</si>
  <si>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</si>
  <si>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</si>
  <si>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</si>
  <si>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</si>
  <si>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</si>
  <si>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</si>
  <si>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</si>
  <si>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</si>
  <si>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</si>
  <si>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</si>
  <si>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</si>
  <si>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</si>
  <si>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</si>
  <si>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</si>
  <si>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</si>
  <si>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</si>
  <si>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</si>
  <si>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</si>
  <si>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</si>
  <si>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</si>
  <si>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</si>
  <si>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</si>
  <si>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</si>
  <si>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</si>
  <si>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</si>
  <si>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</si>
  <si>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</si>
  <si>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</si>
  <si>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</si>
  <si>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</si>
  <si>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</si>
  <si>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</si>
  <si>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</si>
  <si>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</si>
  <si>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</si>
  <si>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</si>
  <si>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</si>
  <si>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</si>
  <si>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</si>
  <si>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</si>
  <si>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</si>
  <si>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</si>
  <si>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</si>
  <si>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</si>
  <si>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</si>
  <si>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</si>
  <si>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</si>
  <si>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</si>
  <si>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</si>
  <si>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</si>
  <si>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</si>
  <si>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</si>
  <si>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</si>
  <si>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</si>
  <si>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</si>
  <si>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</si>
  <si>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</si>
  <si>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</si>
  <si>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</si>
  <si>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</si>
  <si>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</si>
  <si>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</si>
  <si>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</si>
  <si>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</si>
  <si>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</si>
  <si>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</si>
  <si>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</si>
  <si>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</si>
  <si>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</si>
  <si>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</si>
  <si>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</si>
  <si>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</si>
  <si>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</si>
  <si>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</si>
  <si>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</si>
  <si>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</si>
  <si>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</si>
  <si>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</si>
  <si>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</si>
  <si>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</si>
  <si>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</si>
  <si>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</si>
  <si>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</si>
  <si>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</si>
  <si>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</si>
  <si>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</si>
  <si>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</si>
  <si>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</si>
  <si>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</si>
  <si>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</si>
  <si>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</si>
  <si>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</si>
  <si>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</si>
  <si>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</si>
  <si>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</si>
  <si>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</si>
  <si>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</si>
  <si>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</si>
  <si>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</si>
  <si>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</si>
  <si>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</si>
  <si>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</si>
  <si>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</si>
  <si>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</si>
  <si>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</si>
  <si>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</si>
  <si>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</si>
  <si>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</si>
  <si>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</si>
  <si>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</si>
  <si>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</si>
  <si>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</si>
  <si>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</si>
  <si>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</si>
  <si>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</si>
  <si>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</si>
  <si>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</si>
  <si>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</si>
  <si>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</si>
  <si>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</si>
  <si>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</si>
  <si>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</si>
  <si>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</si>
  <si>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</si>
  <si>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</si>
  <si>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</si>
  <si>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</si>
  <si>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</si>
  <si>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</si>
  <si>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</si>
  <si>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</si>
  <si>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</si>
  <si>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</si>
  <si>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</si>
  <si>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</si>
  <si>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</si>
  <si>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</si>
  <si>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</si>
  <si>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</si>
  <si>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</si>
  <si>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</si>
  <si>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</si>
  <si>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</si>
  <si>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</si>
  <si>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</si>
  <si>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</si>
  <si>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</si>
  <si>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</si>
  <si>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</si>
  <si>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</si>
  <si>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</si>
  <si>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</si>
  <si>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</si>
  <si>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</si>
  <si>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</si>
  <si>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</si>
  <si>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</si>
  <si>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</si>
  <si>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</si>
  <si>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</si>
  <si>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</si>
  <si>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</si>
  <si>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</si>
  <si>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</si>
  <si>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</si>
  <si>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</si>
  <si>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</si>
  <si>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</si>
  <si>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</si>
  <si>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</si>
  <si>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</si>
  <si>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</si>
  <si>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</si>
  <si>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</si>
  <si>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</si>
  <si>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</si>
  <si>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</si>
  <si>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</si>
  <si>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</si>
  <si>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</si>
  <si>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</si>
  <si>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</si>
  <si>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</si>
  <si>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</si>
  <si>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</si>
  <si>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</si>
  <si>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</si>
  <si>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</si>
  <si>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</si>
  <si>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</si>
  <si>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</si>
  <si>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</si>
  <si>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</si>
  <si>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</si>
  <si>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</si>
  <si>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</si>
  <si>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</si>
  <si>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</si>
  <si>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</si>
  <si>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</si>
  <si>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</si>
  <si>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</si>
  <si>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</si>
  <si>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</si>
  <si>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</si>
  <si>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</si>
  <si>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</si>
  <si>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</si>
  <si>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</si>
  <si>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</si>
  <si>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</si>
  <si>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</si>
  <si>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</si>
  <si>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</si>
  <si>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</si>
  <si>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</si>
  <si>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</si>
  <si>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</si>
  <si>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</si>
  <si>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</si>
  <si>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</si>
  <si>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</si>
  <si>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</si>
  <si>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</si>
  <si>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</si>
  <si>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</si>
  <si>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</si>
  <si>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</si>
  <si>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</si>
  <si>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</si>
  <si>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</si>
  <si>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</si>
  <si>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</si>
  <si>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</si>
  <si>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</si>
  <si>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</si>
  <si>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</si>
  <si>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</si>
  <si>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</si>
  <si>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</si>
  <si>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</si>
  <si>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</si>
  <si>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</si>
  <si>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</si>
  <si>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</si>
  <si>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</si>
  <si>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</si>
  <si>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</si>
  <si>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</si>
  <si>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</si>
  <si>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</si>
  <si>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</si>
  <si>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</si>
  <si>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</si>
  <si>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</si>
  <si>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</si>
  <si>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</si>
  <si>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</si>
  <si>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</si>
  <si>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</si>
  <si>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</si>
  <si>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</si>
  <si>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</si>
  <si>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</si>
  <si>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</si>
  <si>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</si>
  <si>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</si>
  <si>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</si>
  <si>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</si>
  <si>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</si>
  <si>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</si>
  <si>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</si>
  <si>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</si>
  <si>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</si>
  <si>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</si>
  <si>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</si>
  <si>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</si>
  <si>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</si>
  <si>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</si>
  <si>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</si>
  <si>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</si>
  <si>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</si>
  <si>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</si>
  <si>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</si>
  <si>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</si>
  <si>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</si>
  <si>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</si>
  <si>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</si>
  <si>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</si>
  <si>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</si>
  <si>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</si>
  <si>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</si>
  <si>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</si>
  <si>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</si>
  <si>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</si>
  <si>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</si>
  <si>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</si>
  <si>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</si>
  <si>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</si>
  <si>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</si>
  <si>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</si>
  <si>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</si>
  <si>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</si>
  <si>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</si>
  <si>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</si>
  <si>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</si>
  <si>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</si>
  <si>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</si>
  <si>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</si>
  <si>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</si>
  <si>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</si>
  <si>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</si>
  <si>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</si>
  <si>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</si>
  <si>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</si>
  <si>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</si>
  <si>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</si>
  <si>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</si>
  <si>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</si>
  <si>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</si>
  <si>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</si>
  <si>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</si>
  <si>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</si>
  <si>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</si>
  <si>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</si>
  <si>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</si>
  <si>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</si>
  <si>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</si>
  <si>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</si>
  <si>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</si>
  <si>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</si>
  <si>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</si>
  <si>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</si>
  <si>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</si>
  <si>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</si>
  <si>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</si>
  <si>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</si>
  <si>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</si>
  <si>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</si>
  <si>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</si>
  <si>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</si>
  <si>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</si>
  <si>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</si>
  <si>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</si>
  <si>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</si>
  <si>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</si>
  <si>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</si>
  <si>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</si>
  <si>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</si>
  <si>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</si>
  <si>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</si>
  <si>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</si>
  <si>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</si>
  <si>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</si>
  <si>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</si>
  <si>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</si>
  <si>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</si>
  <si>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</si>
  <si>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</si>
  <si>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</si>
  <si>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</si>
  <si>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</si>
  <si>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</si>
  <si>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</si>
  <si>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</si>
  <si>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</si>
  <si>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</si>
  <si>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</si>
  <si>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</si>
  <si>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</si>
  <si>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</si>
  <si>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</si>
  <si>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</si>
  <si>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</si>
  <si>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</si>
  <si>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</si>
  <si>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</si>
  <si>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</si>
  <si>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</si>
  <si>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</si>
  <si>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</si>
  <si>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</si>
  <si>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</si>
  <si>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</si>
  <si>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</si>
  <si>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</si>
  <si>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</si>
  <si>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</si>
  <si>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</si>
  <si>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</si>
  <si>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</si>
  <si>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</si>
  <si>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</si>
  <si>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</si>
  <si>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</si>
  <si>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</si>
  <si>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</si>
  <si>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</si>
  <si>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</si>
  <si>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</si>
  <si>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</si>
  <si>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</si>
  <si>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</si>
  <si>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</si>
  <si>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</si>
  <si>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</si>
  <si>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</si>
  <si>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</si>
  <si>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</si>
  <si>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</si>
  <si>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</si>
  <si>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</si>
  <si>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</si>
  <si>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</si>
  <si>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</si>
  <si>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</si>
  <si>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</si>
  <si>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</si>
  <si>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</si>
  <si>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</si>
  <si>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</si>
  <si>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</si>
  <si>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</si>
  <si>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</si>
  <si>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</si>
  <si>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</si>
  <si>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</si>
  <si>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</si>
  <si>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</si>
  <si>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</si>
  <si>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</si>
  <si>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</si>
  <si>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</si>
  <si>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</si>
  <si>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</si>
  <si>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</si>
  <si>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</si>
  <si>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</si>
  <si>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</si>
  <si>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</si>
  <si>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</si>
  <si>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</si>
  <si>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</si>
  <si>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</si>
  <si>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</si>
  <si>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</si>
  <si>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</si>
  <si>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</si>
  <si>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</si>
  <si>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</si>
  <si>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</si>
  <si>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</si>
  <si>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</si>
  <si>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</si>
  <si>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</si>
  <si>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</si>
  <si>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</si>
  <si>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</si>
  <si>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</si>
  <si>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</si>
  <si>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</si>
  <si>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</si>
  <si>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</si>
  <si>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</si>
  <si>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</si>
  <si>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</si>
  <si>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</si>
  <si>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</si>
  <si>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</si>
  <si>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</si>
  <si>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</si>
  <si>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</si>
  <si>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</si>
  <si>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</si>
  <si>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</si>
  <si>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</si>
  <si>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</si>
  <si>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</si>
  <si>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</si>
  <si>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</si>
  <si>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</si>
  <si>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</si>
  <si>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</si>
  <si>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</si>
  <si>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</si>
  <si>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</si>
  <si>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</si>
  <si>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</si>
  <si>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</si>
  <si>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</si>
  <si>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</si>
  <si>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</si>
  <si>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</si>
  <si>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</si>
  <si>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</si>
  <si>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</si>
  <si>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</si>
  <si>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</si>
  <si>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</si>
  <si>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</si>
  <si>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</si>
  <si>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</si>
  <si>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</si>
  <si>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</si>
  <si>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</si>
  <si>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</si>
  <si>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</si>
  <si>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</si>
  <si>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</si>
  <si>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</si>
  <si>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</si>
  <si>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</si>
  <si>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</si>
  <si>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</si>
  <si>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</si>
  <si>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</si>
  <si>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</si>
  <si>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</si>
  <si>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</si>
  <si>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</si>
  <si>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</si>
  <si>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</si>
  <si>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</si>
  <si>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</si>
  <si>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</si>
  <si>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</si>
  <si>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</si>
  <si>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</si>
  <si>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</si>
  <si>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</si>
  <si>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</si>
  <si>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</si>
  <si>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</si>
  <si>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</si>
  <si>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</si>
  <si>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</si>
  <si>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</si>
  <si>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</si>
  <si>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</si>
  <si>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</si>
  <si>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</si>
  <si>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</si>
  <si>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</si>
  <si>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</si>
  <si>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</si>
  <si>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</si>
  <si>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</si>
  <si>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</si>
  <si>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</si>
  <si>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</si>
  <si>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</si>
  <si>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</si>
  <si>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</si>
  <si>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</si>
  <si>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</si>
  <si>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</si>
  <si>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</si>
  <si>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</si>
  <si>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</si>
  <si>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</si>
  <si>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</si>
  <si>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</si>
  <si>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</si>
  <si>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</si>
  <si>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</si>
  <si>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</si>
  <si>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</si>
  <si>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</si>
  <si>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</si>
  <si>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</si>
  <si>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</si>
  <si>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</si>
  <si>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</si>
  <si>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</si>
  <si>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</si>
  <si>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</si>
  <si>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</si>
  <si>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</si>
  <si>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</si>
  <si>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</si>
  <si>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</si>
  <si>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</si>
  <si>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</si>
  <si>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</si>
  <si>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</si>
  <si>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</si>
  <si>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</si>
  <si>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</si>
  <si>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</si>
  <si>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</si>
  <si>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</si>
  <si>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</si>
  <si>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</si>
  <si>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</si>
  <si>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</si>
  <si>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</si>
  <si>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</si>
  <si>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</si>
  <si>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</si>
  <si>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</si>
  <si>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</si>
  <si>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</si>
  <si>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</si>
  <si>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</si>
  <si>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</si>
  <si>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</si>
  <si>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</si>
  <si>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</si>
  <si>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</si>
  <si>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</si>
  <si>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</si>
  <si>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</si>
  <si>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</si>
  <si>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</si>
  <si>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</si>
  <si>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</si>
  <si>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</si>
  <si>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</si>
  <si>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</si>
  <si>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</si>
  <si>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</si>
  <si>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</si>
  <si>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</si>
  <si>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</si>
  <si>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</si>
  <si>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</si>
  <si>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</si>
  <si>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</si>
  <si>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</si>
  <si>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</si>
  <si>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</si>
  <si>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</si>
  <si>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</si>
  <si>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</si>
  <si>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</si>
  <si>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</si>
  <si>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</si>
  <si>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</si>
  <si>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</si>
  <si>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</si>
  <si>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</si>
  <si>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</si>
  <si>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</si>
  <si>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</si>
  <si>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</si>
  <si>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</si>
  <si>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</si>
  <si>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</si>
  <si>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</si>
  <si>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</si>
  <si>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</si>
  <si>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</si>
  <si>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</si>
  <si>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</si>
  <si>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</si>
  <si>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</si>
  <si>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</si>
  <si>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</si>
  <si>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</si>
  <si>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</si>
  <si>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</si>
  <si>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</si>
  <si>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</si>
  <si>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</si>
  <si>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</si>
  <si>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</si>
  <si>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</si>
  <si>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</si>
  <si>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</si>
  <si>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</si>
  <si>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</si>
  <si>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</si>
  <si>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</si>
  <si>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</si>
  <si>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</si>
  <si>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</si>
  <si>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</si>
  <si>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</si>
  <si>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</si>
  <si>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</si>
  <si>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</si>
  <si>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</si>
  <si>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</si>
  <si>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</si>
  <si>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</si>
  <si>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</si>
  <si>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</si>
  <si>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</si>
  <si>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</si>
  <si>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</si>
  <si>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</si>
  <si>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</si>
  <si>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</si>
  <si>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</si>
  <si>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</si>
  <si>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</si>
  <si>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</si>
  <si>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</si>
  <si>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</si>
  <si>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</si>
  <si>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</si>
  <si>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</si>
  <si>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</si>
  <si>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</si>
  <si>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</si>
  <si>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</si>
  <si>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</si>
  <si>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</si>
  <si>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</si>
  <si>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</si>
  <si>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</si>
  <si>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</si>
  <si>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</si>
  <si>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</si>
  <si>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</si>
  <si>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</si>
  <si>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</si>
  <si>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</si>
  <si>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</si>
  <si>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</si>
  <si>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</si>
  <si>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</si>
  <si>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</si>
  <si>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</si>
  <si>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</si>
  <si>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</si>
  <si>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</si>
  <si>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</si>
  <si>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</si>
  <si>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</si>
  <si>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</si>
  <si>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</si>
  <si>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</si>
  <si>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</si>
  <si>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</si>
  <si>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</si>
  <si>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</si>
  <si>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</si>
  <si>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</si>
  <si>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</si>
  <si>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</si>
  <si>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</si>
  <si>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</si>
  <si>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</si>
  <si>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</si>
  <si>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</si>
  <si>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</si>
  <si>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</si>
  <si>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</si>
  <si>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</si>
  <si>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</si>
  <si>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</si>
  <si>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</si>
  <si>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</si>
  <si>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</si>
  <si>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</si>
  <si>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</si>
  <si>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</si>
  <si>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</si>
  <si>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</si>
  <si>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</si>
  <si>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</si>
  <si>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</si>
  <si>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</si>
  <si>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</si>
  <si>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</si>
  <si>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</si>
  <si>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</si>
  <si>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</si>
  <si>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</si>
  <si>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</si>
  <si>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</si>
  <si>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</si>
  <si>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</si>
  <si>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</si>
  <si>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</si>
  <si>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</si>
  <si>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</si>
  <si>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</si>
  <si>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</si>
  <si>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</si>
  <si>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</si>
  <si>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</si>
  <si>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</si>
  <si>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</si>
  <si>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</si>
  <si>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</si>
  <si>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</si>
  <si>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</si>
  <si>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</si>
  <si>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</si>
  <si>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</si>
  <si>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</si>
  <si>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</si>
  <si>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</si>
  <si>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</si>
  <si>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</si>
  <si>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</si>
  <si>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</si>
  <si>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</si>
  <si>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</si>
  <si>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</si>
  <si>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</si>
  <si>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</si>
  <si>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</si>
  <si>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</si>
  <si>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</si>
  <si>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</si>
  <si>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</si>
  <si>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</si>
  <si>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</si>
  <si>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</si>
  <si>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</si>
  <si>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</si>
  <si>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</si>
  <si>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</si>
  <si>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</si>
  <si>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</si>
  <si>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</si>
  <si>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</si>
  <si>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</si>
  <si>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</si>
  <si>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</si>
  <si>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</si>
  <si>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</si>
  <si>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</si>
  <si>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</si>
  <si>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</si>
  <si>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</si>
  <si>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</si>
  <si>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</si>
  <si>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</si>
  <si>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</si>
  <si>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</si>
  <si>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</si>
  <si>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</si>
  <si>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</si>
  <si>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</si>
  <si>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</si>
  <si>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</si>
  <si>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</si>
  <si>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</si>
  <si>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</si>
  <si>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</si>
  <si>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</si>
  <si>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</si>
  <si>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</si>
  <si>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</si>
  <si>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</si>
  <si>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</si>
  <si>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</si>
  <si>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</si>
  <si>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</si>
  <si>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</si>
  <si>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</si>
  <si>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</si>
  <si>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</si>
  <si>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</si>
  <si>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</si>
  <si>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</si>
  <si>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</si>
  <si>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</si>
  <si>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</si>
  <si>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</si>
  <si>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</si>
  <si>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</si>
  <si>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</si>
  <si>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</si>
  <si>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</si>
  <si>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</si>
  <si>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</si>
  <si>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</si>
  <si>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</si>
  <si>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</si>
  <si>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</si>
  <si>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</si>
  <si>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</si>
  <si>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</si>
  <si>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</si>
  <si>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</si>
  <si>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</si>
  <si>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</si>
  <si>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</si>
  <si>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</si>
  <si>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</si>
  <si>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</si>
  <si>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</si>
  <si>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</si>
  <si>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</si>
  <si>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</si>
  <si>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</si>
  <si>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</si>
  <si>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</si>
  <si>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</si>
  <si>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</si>
  <si>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</si>
  <si>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</si>
  <si>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</si>
  <si>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</si>
  <si>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</si>
  <si>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</si>
  <si>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</si>
  <si>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</si>
  <si>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</si>
  <si>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</si>
  <si>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</si>
  <si>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</si>
  <si>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</si>
  <si>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</si>
  <si>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</si>
  <si>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</si>
  <si>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</si>
  <si>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</si>
  <si>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</si>
  <si>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</si>
  <si>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</si>
  <si>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</si>
  <si>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</si>
  <si>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</si>
  <si>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</si>
  <si>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</si>
  <si>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</si>
  <si>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</si>
  <si>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</si>
  <si>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</si>
  <si>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</si>
  <si>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</si>
  <si>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</si>
  <si>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</si>
  <si>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</si>
  <si>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</si>
  <si>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</si>
  <si>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</si>
  <si>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</si>
  <si>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</si>
  <si>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</si>
  <si>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</si>
  <si>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</si>
  <si>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</si>
  <si>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</si>
  <si>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</si>
  <si>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</si>
  <si>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</si>
  <si>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</si>
  <si>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</si>
  <si>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</si>
  <si>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</si>
  <si>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</si>
  <si>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</si>
  <si>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</si>
  <si>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</si>
  <si>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</si>
  <si>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</si>
  <si>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</si>
  <si>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</si>
  <si>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</si>
  <si>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</si>
  <si>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</si>
  <si>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</si>
  <si>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</si>
  <si>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</si>
  <si>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</si>
  <si>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</si>
  <si>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</si>
  <si>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</si>
  <si>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</si>
  <si>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</si>
  <si>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</si>
  <si>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</si>
  <si>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</si>
  <si>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</si>
  <si>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</si>
  <si>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</si>
  <si>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</si>
  <si>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</si>
  <si>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</si>
  <si>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</si>
  <si>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</si>
  <si>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</si>
  <si>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</si>
  <si>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</si>
  <si>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</si>
  <si>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</si>
  <si>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</si>
  <si>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</si>
  <si>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</si>
  <si>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</si>
  <si>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</si>
  <si>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</si>
  <si>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</si>
  <si>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</si>
  <si>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</si>
  <si>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</si>
  <si>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</si>
  <si>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</si>
  <si>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</si>
  <si>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</si>
  <si>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</si>
  <si>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</si>
  <si>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</si>
  <si>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</si>
  <si>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</si>
  <si>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</si>
  <si>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</si>
  <si>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</si>
  <si>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</si>
  <si>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</si>
  <si>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</si>
  <si>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</si>
  <si>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</si>
  <si>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</si>
  <si>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</si>
  <si>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</si>
  <si>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</si>
  <si>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</si>
  <si>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</si>
  <si>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</si>
  <si>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</si>
  <si>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</si>
  <si>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</si>
  <si>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</si>
  <si>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</si>
  <si>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</si>
  <si>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</si>
  <si>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</si>
  <si>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</si>
  <si>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</si>
  <si>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</si>
  <si>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</si>
  <si>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</si>
  <si>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</si>
  <si>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</si>
  <si>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</si>
  <si>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</si>
  <si>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</si>
  <si>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</si>
  <si>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</si>
  <si>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</si>
  <si>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</si>
  <si>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</si>
  <si>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</si>
  <si>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</si>
  <si>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</si>
  <si>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</si>
  <si>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</si>
  <si>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</si>
  <si>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</si>
  <si>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</si>
  <si>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</si>
  <si>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</si>
  <si>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</si>
  <si>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</si>
  <si>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</si>
  <si>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</si>
  <si>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</si>
  <si>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</si>
  <si>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</si>
  <si>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</si>
  <si>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</si>
  <si>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</si>
  <si>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</si>
  <si>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</si>
  <si>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</si>
  <si>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</si>
  <si>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</si>
  <si>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</si>
  <si>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</si>
  <si>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</si>
  <si>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</si>
  <si>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</si>
  <si>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</si>
  <si>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</si>
  <si>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</si>
  <si>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</si>
  <si>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</si>
  <si>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</si>
  <si>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</si>
  <si>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</si>
  <si>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</si>
  <si>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</si>
  <si>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</si>
  <si>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</si>
  <si>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</si>
  <si>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</si>
  <si>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</si>
  <si>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</si>
  <si>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</si>
  <si>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</si>
  <si>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</si>
  <si>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</si>
  <si>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</si>
  <si>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</si>
  <si>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</si>
  <si>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</si>
  <si>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</si>
  <si>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</si>
  <si>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</si>
  <si>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</si>
  <si>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</si>
  <si>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</si>
  <si>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</si>
  <si>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</si>
  <si>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</si>
  <si>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</si>
  <si>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</si>
  <si>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</si>
  <si>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</si>
  <si>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</si>
  <si>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</si>
  <si>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</si>
  <si>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</si>
  <si>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</si>
  <si>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</si>
  <si>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</si>
  <si>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</si>
  <si>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</si>
  <si>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</si>
  <si>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</si>
  <si>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</si>
  <si>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</si>
  <si>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</si>
  <si>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</si>
  <si>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</si>
  <si>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</si>
  <si>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</si>
  <si>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</si>
  <si>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</si>
  <si>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</si>
  <si>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</si>
  <si>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</si>
  <si>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</si>
  <si>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</si>
  <si>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</si>
  <si>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</si>
  <si>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</si>
  <si>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</si>
  <si>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</si>
  <si>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</si>
  <si>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</si>
  <si>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</si>
  <si>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</si>
  <si>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</si>
  <si>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</si>
  <si>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</si>
  <si>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</si>
  <si>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</si>
  <si>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</si>
  <si>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</si>
  <si>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</si>
  <si>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</si>
  <si>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</si>
  <si>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</si>
  <si>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</si>
  <si>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</si>
  <si>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</si>
  <si>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</si>
  <si>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</si>
  <si>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</si>
  <si>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</si>
  <si>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</si>
  <si>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</si>
  <si>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</si>
  <si>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</si>
  <si>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</si>
  <si>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</si>
  <si>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</si>
  <si>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</si>
  <si>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</si>
  <si>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</si>
  <si>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</si>
  <si>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</si>
  <si>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</si>
  <si>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</si>
  <si>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</si>
  <si>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</si>
  <si>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</si>
  <si>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</si>
  <si>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</si>
  <si>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</si>
  <si>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</si>
  <si>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</si>
  <si>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</si>
  <si>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</si>
  <si>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</si>
  <si>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</si>
  <si>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</si>
  <si>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</si>
  <si>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</si>
  <si>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</si>
  <si>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</si>
  <si>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</si>
  <si>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</si>
  <si>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</si>
  <si>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</si>
  <si>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</si>
  <si>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</si>
  <si>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</si>
  <si>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</si>
  <si>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</si>
  <si>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</si>
  <si>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</si>
  <si>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</si>
  <si>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</si>
  <si>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</si>
  <si>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</si>
  <si>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</si>
  <si>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</si>
  <si>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</si>
  <si>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</si>
  <si>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</si>
  <si>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</si>
  <si>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</si>
  <si>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</si>
  <si>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</si>
  <si>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</si>
  <si>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</si>
  <si>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</si>
  <si>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</si>
  <si>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</si>
  <si>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</si>
  <si>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</si>
  <si>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</si>
  <si>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</si>
  <si>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</si>
  <si>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</si>
  <si>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</si>
  <si>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</si>
  <si>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</si>
  <si>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</si>
  <si>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</si>
  <si>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</si>
  <si>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</si>
  <si>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</si>
  <si>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</si>
  <si>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</si>
  <si>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</si>
  <si>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</si>
  <si>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</si>
  <si>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</si>
  <si>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</si>
  <si>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</si>
  <si>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</si>
  <si>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</si>
  <si>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</si>
  <si>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</si>
  <si>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</si>
  <si>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</si>
  <si>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</si>
  <si>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</si>
  <si>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</si>
  <si>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</si>
  <si>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</si>
  <si>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</si>
  <si>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</si>
  <si>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</si>
  <si>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</si>
  <si>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</si>
  <si>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</si>
  <si>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</si>
  <si>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</si>
  <si>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</si>
  <si>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</si>
  <si>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</si>
  <si>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</si>
  <si>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</si>
  <si>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</si>
  <si>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</si>
  <si>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</si>
  <si>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</si>
  <si>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</si>
  <si>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</si>
  <si>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</si>
  <si>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</si>
  <si>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</si>
  <si>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</si>
  <si>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</si>
  <si>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</si>
  <si>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</si>
  <si>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</si>
  <si>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</si>
  <si>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</si>
  <si>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</si>
  <si>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</si>
  <si>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</si>
  <si>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</si>
  <si>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</si>
  <si>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</si>
  <si>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</si>
  <si>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</si>
  <si>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</si>
  <si>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</si>
  <si>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</si>
  <si>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</si>
  <si>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</si>
  <si>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</si>
  <si>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</si>
  <si>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</si>
  <si>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</si>
  <si>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</si>
  <si>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</si>
  <si>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</si>
  <si>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</si>
  <si>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</si>
  <si>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</si>
  <si>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</si>
  <si>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</si>
  <si>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</si>
  <si>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</si>
  <si>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</si>
  <si>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</si>
  <si>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</si>
  <si>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</si>
  <si>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</si>
  <si>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</si>
  <si>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</si>
  <si>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</si>
  <si>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</si>
  <si>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</si>
  <si>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</si>
  <si>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</si>
  <si>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</si>
  <si>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</si>
  <si>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</si>
  <si>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</si>
  <si>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</si>
  <si>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</si>
  <si>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</si>
  <si>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</si>
  <si>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</si>
  <si>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</si>
  <si>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</si>
  <si>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</si>
  <si>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</si>
  <si>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</si>
  <si>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</si>
  <si>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</si>
  <si>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</si>
  <si>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</si>
  <si>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</si>
  <si>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</si>
  <si>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</si>
  <si>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</si>
  <si>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</si>
  <si>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</si>
  <si>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</si>
  <si>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</si>
  <si>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</si>
  <si>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</si>
  <si>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</si>
  <si>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</si>
  <si>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</si>
  <si>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</si>
  <si>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</si>
  <si>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</si>
  <si>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</si>
  <si>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</si>
  <si>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</si>
  <si>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</si>
  <si>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</si>
  <si>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</si>
  <si>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</si>
  <si>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</si>
  <si>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</si>
  <si>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</si>
  <si>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</si>
  <si>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</si>
  <si>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</si>
  <si>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</si>
  <si>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</si>
  <si>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</si>
  <si>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</si>
  <si>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</si>
  <si>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</si>
  <si>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</si>
  <si>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</si>
  <si>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</si>
  <si>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</si>
  <si>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</si>
  <si>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</si>
  <si>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</si>
  <si>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</si>
  <si>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</si>
  <si>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</si>
  <si>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</si>
  <si>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</si>
  <si>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</si>
  <si>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</si>
  <si>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</si>
  <si>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</si>
  <si>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</si>
  <si>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</si>
  <si>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</si>
  <si>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</si>
  <si>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</si>
  <si>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</si>
  <si>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</si>
  <si>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</si>
  <si>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</si>
  <si>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</si>
  <si>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</si>
  <si>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</si>
  <si>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</si>
  <si>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</si>
  <si>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</si>
  <si>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</si>
  <si>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</si>
  <si>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</si>
  <si>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</si>
  <si>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</si>
  <si>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</si>
  <si>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</si>
  <si>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</si>
  <si>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</si>
  <si>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</si>
  <si>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</si>
  <si>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</si>
  <si>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</si>
  <si>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</si>
  <si>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</si>
  <si>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</si>
  <si>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</si>
  <si>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</si>
  <si>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</si>
  <si>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</si>
  <si>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</si>
  <si>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</si>
  <si>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</si>
  <si>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</si>
  <si>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</si>
  <si>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</si>
  <si>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</si>
  <si>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</si>
  <si>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</si>
  <si>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</si>
  <si>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</si>
  <si>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</si>
  <si>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</si>
  <si>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</si>
  <si>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</si>
  <si>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</si>
  <si>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</si>
  <si>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</si>
  <si>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</si>
  <si>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</si>
  <si>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</si>
  <si>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</si>
  <si>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</si>
  <si>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</si>
  <si>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</si>
  <si>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</si>
  <si>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</si>
  <si>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</si>
  <si>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</si>
  <si>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</si>
  <si>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</si>
  <si>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</si>
  <si>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</si>
  <si>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</si>
  <si>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</si>
  <si>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</si>
  <si>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</si>
  <si>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</si>
  <si>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</si>
  <si>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</si>
  <si>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</si>
  <si>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</si>
  <si>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</si>
  <si>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</si>
  <si>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</si>
  <si>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</si>
  <si>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</si>
  <si>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</si>
  <si>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</si>
  <si>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</si>
  <si>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</si>
  <si>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</si>
  <si>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</si>
  <si>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</si>
  <si>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</si>
  <si>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</si>
  <si>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</si>
  <si>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</si>
  <si>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</si>
  <si>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</si>
  <si>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</si>
  <si>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</si>
  <si>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</si>
  <si>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</si>
  <si>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</si>
  <si>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</si>
  <si>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</si>
  <si>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</si>
  <si>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</si>
  <si>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</si>
  <si>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</si>
  <si>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</si>
  <si>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</si>
  <si>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</si>
  <si>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</si>
  <si>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</si>
  <si>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</si>
  <si>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</si>
  <si>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</si>
  <si>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</si>
  <si>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</si>
  <si>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</si>
  <si>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</si>
  <si>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</si>
  <si>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</si>
  <si>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</si>
  <si>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</si>
  <si>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</si>
  <si>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</si>
  <si>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</si>
  <si>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</si>
  <si>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</si>
  <si>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</si>
  <si>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</si>
  <si>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</si>
  <si>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</si>
  <si>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</si>
  <si>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</si>
  <si>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</si>
  <si>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</si>
  <si>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</si>
  <si>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</si>
  <si>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</si>
  <si>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</si>
  <si>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</si>
  <si>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</si>
  <si>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</si>
  <si>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</si>
  <si>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</si>
  <si>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</si>
  <si>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</si>
  <si>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</si>
  <si>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</si>
  <si>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</si>
  <si>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</si>
  <si>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</si>
  <si>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</si>
  <si>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</si>
  <si>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</si>
  <si>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</si>
  <si>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</si>
  <si>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</si>
  <si>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</si>
  <si>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</si>
  <si>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</si>
  <si>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</si>
  <si>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</si>
  <si>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</si>
  <si>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</si>
  <si>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</si>
  <si>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</si>
  <si>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</si>
  <si>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</si>
  <si>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</si>
  <si>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</si>
  <si>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</si>
  <si>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</si>
  <si>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</si>
  <si>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</si>
  <si>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</si>
  <si>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</si>
  <si>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</si>
  <si>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</si>
  <si>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</si>
  <si>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</si>
  <si>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</si>
  <si>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</si>
  <si>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</si>
  <si>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</si>
  <si>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</si>
  <si>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</si>
  <si>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</si>
  <si>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</si>
  <si>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</si>
  <si>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</si>
  <si>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</si>
  <si>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</si>
  <si>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</si>
  <si>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</si>
  <si>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</si>
  <si>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</si>
  <si>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</si>
  <si>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</si>
  <si>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</si>
  <si>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</si>
  <si>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</si>
  <si>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</si>
  <si>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</si>
  <si>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</si>
  <si>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</si>
  <si>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</si>
  <si>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</si>
  <si>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</si>
  <si>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</si>
  <si>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</si>
  <si>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</si>
  <si>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</si>
  <si>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</si>
  <si>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</si>
  <si>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</si>
  <si>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</si>
  <si>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</si>
  <si>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</si>
  <si>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</si>
  <si>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</si>
  <si>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</si>
  <si>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</si>
  <si>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</si>
  <si>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</si>
  <si>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</si>
  <si>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</si>
  <si>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</si>
  <si>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</si>
  <si>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</si>
  <si>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</si>
  <si>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</si>
  <si>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</si>
  <si>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</si>
  <si>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</si>
  <si>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</si>
  <si>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</si>
  <si>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</si>
  <si>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</si>
  <si>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</si>
  <si>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</si>
  <si>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</si>
  <si>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</si>
  <si>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</si>
  <si>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</si>
  <si>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</si>
  <si>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</si>
  <si>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</si>
  <si>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</si>
  <si>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</si>
  <si>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</si>
  <si>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</si>
  <si>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</si>
  <si>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</si>
  <si>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</si>
  <si>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</si>
  <si>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</si>
  <si>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</si>
  <si>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</si>
  <si>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</si>
  <si>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</si>
  <si>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</si>
  <si>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</si>
  <si>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</si>
  <si>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</si>
  <si>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</si>
  <si>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</si>
  <si>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</si>
  <si>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</si>
  <si>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</si>
  <si>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</si>
  <si>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</si>
  <si>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</si>
  <si>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</si>
  <si>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</si>
  <si>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</si>
  <si>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</si>
  <si>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</si>
  <si>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</si>
  <si>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</si>
  <si>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</si>
  <si>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</si>
  <si>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</si>
  <si>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</si>
  <si>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</si>
  <si>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</si>
  <si>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</si>
  <si>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</si>
  <si>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</si>
  <si>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</si>
  <si>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</si>
  <si>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</si>
  <si>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</si>
  <si>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</si>
  <si>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</si>
  <si>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</si>
  <si>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</si>
  <si>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</si>
  <si>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</si>
  <si>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</si>
  <si>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</si>
  <si>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</si>
  <si>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</si>
  <si>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</si>
  <si>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</si>
  <si>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</si>
  <si>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</si>
  <si>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</si>
  <si>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</si>
  <si>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</si>
  <si>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</si>
  <si>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</si>
  <si>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</si>
  <si>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</si>
  <si>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</si>
  <si>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</si>
  <si>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</si>
  <si>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</si>
  <si>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</si>
  <si>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</si>
  <si>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</si>
  <si>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</si>
  <si>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</si>
  <si>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</si>
  <si>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</si>
  <si>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</si>
  <si>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</si>
  <si>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</si>
  <si>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</si>
  <si>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</si>
  <si>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</si>
  <si>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</si>
  <si>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</si>
  <si>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</si>
  <si>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</si>
  <si>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</si>
  <si>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</si>
  <si>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</si>
  <si>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</si>
  <si>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</si>
  <si>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</si>
  <si>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</si>
  <si>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</si>
  <si>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</si>
  <si>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</si>
  <si>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</si>
  <si>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</si>
  <si>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</si>
  <si>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</si>
  <si>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</si>
  <si>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</si>
  <si>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</si>
  <si>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</si>
  <si>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</si>
  <si>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</si>
  <si>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</si>
  <si>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</si>
  <si>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</si>
  <si>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</si>
  <si>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</si>
  <si>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</si>
  <si>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</si>
  <si>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</si>
  <si>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</si>
  <si>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</si>
  <si>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</si>
  <si>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</si>
  <si>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</si>
  <si>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</si>
  <si>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</si>
  <si>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</si>
  <si>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</si>
  <si>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</si>
  <si>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</si>
  <si>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</si>
  <si>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</si>
  <si>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</si>
  <si>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</si>
  <si>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</si>
  <si>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</si>
  <si>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</si>
  <si>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</si>
  <si>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</si>
  <si>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</si>
  <si>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</si>
  <si>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</si>
  <si>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</si>
  <si>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</si>
  <si>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</si>
  <si>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</si>
  <si>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</si>
  <si>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</si>
  <si>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</si>
  <si>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</si>
  <si>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</si>
  <si>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</si>
  <si>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</si>
  <si>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</si>
  <si>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</si>
  <si>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</si>
  <si>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</si>
  <si>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</si>
  <si>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</si>
  <si>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</si>
  <si>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</si>
  <si>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</si>
  <si>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</si>
  <si>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</si>
  <si>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</si>
  <si>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</si>
  <si>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</si>
  <si>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</si>
  <si>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</si>
  <si>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</si>
  <si>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</si>
  <si>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</si>
  <si>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</si>
  <si>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</si>
  <si>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</si>
  <si>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</si>
  <si>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</si>
  <si>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</si>
  <si>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</si>
  <si>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</si>
  <si>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</si>
  <si>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</si>
  <si>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</si>
  <si>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</si>
  <si>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</si>
  <si>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</si>
  <si>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</si>
  <si>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</si>
  <si>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</si>
  <si>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</si>
  <si>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</si>
  <si>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</si>
  <si>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</si>
  <si>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</si>
  <si>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</si>
  <si>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</si>
  <si>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</si>
  <si>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</si>
  <si>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</si>
  <si>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</si>
  <si>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</si>
  <si>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</si>
  <si>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</si>
  <si>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</si>
  <si>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</si>
  <si>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</si>
  <si>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</si>
  <si>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</si>
  <si>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</si>
  <si>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</si>
  <si>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</si>
  <si>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</si>
  <si>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</si>
  <si>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</si>
  <si>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</si>
  <si>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</si>
  <si>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</si>
  <si>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</si>
  <si>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</si>
  <si>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</si>
  <si>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</si>
  <si>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</si>
  <si>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</si>
  <si>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</si>
  <si>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</si>
  <si>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</si>
  <si>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</si>
  <si>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</si>
  <si>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</si>
  <si>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</si>
  <si>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</si>
  <si>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</si>
  <si>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</si>
  <si>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</si>
  <si>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</si>
  <si>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</si>
  <si>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</si>
  <si>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</si>
  <si>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</si>
  <si>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</si>
  <si>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</si>
  <si>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</si>
  <si>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</si>
  <si>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</si>
  <si>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</si>
  <si>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</si>
  <si>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</si>
  <si>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</si>
  <si>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</si>
  <si>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</si>
  <si>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</si>
  <si>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</si>
  <si>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</si>
  <si>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</si>
  <si>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</si>
  <si>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</si>
  <si>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</si>
  <si>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</si>
  <si>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</si>
  <si>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</si>
  <si>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</si>
  <si>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</si>
  <si>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</si>
  <si>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</si>
  <si>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</si>
  <si>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</si>
  <si>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</si>
  <si>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</si>
  <si>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</si>
  <si>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</si>
  <si>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</si>
  <si>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</si>
  <si>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</si>
  <si>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</si>
  <si>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</si>
  <si>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</si>
  <si>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</si>
  <si>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</si>
  <si>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</si>
  <si>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</si>
  <si>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</si>
  <si>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</si>
  <si>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</si>
  <si>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</si>
  <si>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</si>
  <si>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</si>
  <si>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</si>
  <si>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</si>
  <si>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</si>
  <si>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</si>
  <si>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</si>
  <si>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</si>
  <si>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</si>
  <si>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</si>
  <si>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</si>
  <si>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</si>
  <si>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</si>
  <si>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</si>
  <si>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</si>
  <si>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</si>
  <si>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</si>
  <si>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</si>
  <si>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</si>
  <si>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</si>
  <si>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</si>
  <si>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</si>
  <si>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</si>
  <si>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</si>
  <si>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</si>
  <si>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</si>
  <si>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</si>
  <si>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</si>
  <si>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</si>
  <si>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</si>
  <si>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</si>
  <si>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</si>
  <si>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</si>
  <si>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</si>
  <si>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</si>
  <si>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</si>
  <si>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</si>
  <si>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</si>
  <si>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</si>
  <si>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</si>
  <si>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</si>
  <si>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</si>
  <si>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</si>
  <si>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</si>
  <si>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</si>
  <si>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</si>
  <si>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</si>
  <si>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</si>
  <si>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</si>
  <si>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</si>
  <si>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</si>
  <si>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</si>
  <si>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</si>
  <si>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</si>
  <si>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</si>
  <si>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</si>
  <si>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</si>
  <si>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</si>
  <si>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</si>
  <si>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</si>
  <si>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</si>
  <si>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</si>
  <si>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</si>
  <si>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</si>
  <si>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</si>
  <si>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</si>
  <si>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</si>
  <si>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</si>
  <si>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</si>
  <si>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</si>
  <si>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</si>
  <si>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</si>
  <si>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</si>
  <si>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</si>
  <si>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</si>
  <si>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</si>
  <si>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</si>
  <si>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</si>
  <si>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</si>
  <si>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</si>
  <si>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</si>
  <si>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</si>
  <si>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</si>
  <si>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</si>
  <si>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</si>
  <si>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</si>
  <si>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</si>
  <si>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</si>
  <si>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</si>
  <si>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</si>
  <si>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</si>
  <si>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</si>
  <si>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</si>
  <si>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</si>
  <si>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</si>
  <si>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</si>
  <si>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</si>
  <si>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</si>
  <si>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</si>
  <si>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</si>
  <si>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</si>
  <si>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</si>
  <si>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</si>
  <si>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</si>
  <si>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</si>
  <si>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</si>
  <si>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</si>
  <si>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</si>
  <si>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</si>
  <si>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</si>
  <si>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</si>
  <si>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</si>
  <si>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</si>
  <si>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</si>
  <si>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</si>
  <si>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</si>
  <si>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</si>
  <si>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</si>
  <si>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</si>
  <si>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</si>
  <si>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</si>
  <si>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</si>
  <si>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</si>
  <si>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</si>
  <si>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</si>
  <si>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</si>
  <si>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</si>
  <si>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</si>
  <si>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</si>
  <si>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</si>
  <si>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</si>
  <si>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</si>
  <si>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</si>
  <si>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</si>
  <si>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</si>
  <si>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</si>
  <si>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</si>
  <si>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</si>
  <si>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</si>
  <si>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</si>
  <si>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</si>
  <si>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</si>
  <si>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</si>
  <si>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</si>
  <si>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</si>
  <si>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</si>
  <si>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</si>
  <si>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</si>
  <si>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</si>
  <si>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</si>
  <si>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</si>
  <si>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</si>
  <si>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</si>
  <si>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</si>
  <si>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</si>
  <si>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</si>
  <si>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</si>
  <si>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</si>
  <si>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</si>
  <si>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</si>
  <si>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</si>
  <si>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</si>
  <si>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</si>
  <si>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</si>
  <si>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</si>
  <si>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</si>
  <si>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</si>
  <si>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</si>
  <si>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</si>
  <si>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</si>
  <si>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</si>
  <si>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</si>
  <si>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</si>
  <si>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</si>
  <si>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</si>
  <si>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</si>
  <si>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</si>
  <si>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</si>
  <si>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</si>
  <si>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</si>
  <si>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</si>
  <si>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</si>
  <si>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</si>
  <si>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</si>
  <si>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</si>
  <si>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</si>
  <si>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</si>
  <si>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</si>
  <si>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</si>
  <si>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</si>
  <si>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</si>
  <si>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</si>
  <si>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</si>
  <si>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</si>
  <si>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</si>
  <si>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</si>
  <si>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</si>
  <si>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</si>
  <si>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</si>
  <si>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</si>
  <si>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</si>
  <si>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</si>
  <si>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</si>
  <si>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</si>
  <si>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</si>
  <si>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</si>
  <si>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</si>
  <si>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</si>
  <si>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</si>
  <si>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</si>
  <si>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</si>
  <si>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</si>
  <si>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</si>
  <si>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</si>
  <si>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</si>
  <si>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</si>
  <si>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</si>
  <si>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</si>
  <si>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</si>
  <si>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</si>
  <si>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</si>
  <si>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</si>
  <si>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</si>
  <si>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</si>
  <si>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</si>
  <si>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</si>
  <si>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</si>
  <si>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</si>
  <si>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</si>
  <si>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</si>
  <si>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</si>
  <si>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</si>
  <si>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</si>
  <si>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</si>
  <si>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</si>
  <si>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</si>
  <si>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</si>
  <si>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</si>
  <si>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</si>
  <si>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</si>
  <si>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</si>
  <si>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</si>
  <si>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</si>
  <si>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</si>
  <si>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</si>
  <si>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</si>
  <si>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</si>
  <si>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</si>
  <si>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</si>
  <si>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</si>
  <si>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</si>
  <si>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</si>
  <si>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</si>
  <si>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</si>
  <si>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</si>
  <si>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</si>
  <si>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</si>
  <si>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</si>
  <si>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</si>
  <si>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</si>
  <si>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</si>
  <si>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</si>
  <si>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</si>
  <si>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</si>
  <si>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</si>
  <si>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</si>
  <si>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</si>
  <si>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</si>
  <si>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</si>
  <si>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</si>
  <si>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</si>
  <si>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</si>
  <si>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</si>
  <si>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</si>
  <si>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</si>
  <si>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</si>
  <si>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</si>
  <si>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</si>
  <si>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</si>
  <si>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</si>
  <si>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</si>
  <si>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</si>
  <si>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</si>
  <si>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</si>
  <si>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</si>
  <si>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</si>
  <si>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</si>
  <si>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</si>
  <si>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</si>
  <si>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</si>
  <si>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</si>
  <si>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</si>
  <si>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</si>
  <si>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</si>
  <si>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</si>
  <si>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</si>
  <si>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</si>
  <si>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</si>
  <si>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</si>
  <si>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</si>
  <si>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</si>
  <si>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</si>
  <si>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</si>
  <si>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</si>
  <si>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</si>
  <si>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</si>
  <si>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</si>
  <si>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</si>
  <si>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</si>
  <si>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</si>
  <si>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</si>
  <si>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</si>
  <si>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</si>
  <si>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</si>
  <si>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</si>
  <si>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</si>
  <si>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</si>
  <si>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</si>
  <si>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</si>
  <si>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</si>
  <si>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</si>
  <si>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</si>
  <si>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</si>
  <si>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</si>
  <si>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</si>
  <si>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</si>
  <si>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</si>
  <si>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</si>
  <si>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</si>
  <si>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</si>
  <si>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</si>
  <si>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</si>
  <si>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</si>
  <si>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</si>
  <si>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</si>
  <si>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</si>
  <si>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</si>
  <si>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</si>
  <si>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</si>
  <si>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</si>
  <si>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</si>
  <si>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</si>
  <si>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</si>
  <si>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</si>
  <si>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</si>
  <si>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</si>
  <si>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</si>
  <si>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</si>
  <si>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</si>
  <si>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</si>
  <si>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</si>
  <si>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</si>
  <si>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</si>
  <si>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</si>
  <si>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</si>
  <si>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</si>
  <si>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</si>
  <si>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</si>
  <si>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</si>
  <si>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</si>
  <si>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</si>
  <si>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</si>
  <si>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</si>
  <si>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</si>
  <si>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</si>
  <si>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</si>
  <si>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</si>
  <si>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</si>
  <si>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</si>
  <si>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</si>
  <si>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</si>
  <si>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</si>
  <si>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</si>
  <si>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</si>
  <si>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</si>
  <si>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</si>
  <si>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</si>
  <si>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</si>
  <si>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</si>
  <si>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</si>
  <si>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</si>
  <si>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</si>
  <si>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</si>
  <si>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</si>
  <si>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</si>
  <si>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</si>
  <si>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</si>
  <si>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</si>
  <si>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</si>
  <si>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</si>
  <si>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</si>
  <si>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</si>
  <si>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</si>
  <si>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</si>
  <si>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</si>
  <si>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</si>
  <si>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</si>
  <si>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</si>
  <si>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</si>
  <si>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</si>
  <si>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</si>
  <si>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</si>
  <si>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</si>
  <si>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</si>
  <si>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</si>
  <si>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</si>
  <si>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</si>
  <si>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</si>
  <si>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</si>
  <si>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</si>
  <si>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</si>
  <si>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</si>
  <si>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</si>
  <si>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</si>
  <si>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</si>
  <si>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</si>
  <si>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</si>
  <si>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</si>
  <si>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</si>
  <si>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</si>
  <si>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</si>
  <si>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</si>
  <si>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</si>
  <si>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</si>
  <si>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</si>
  <si>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</si>
  <si>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</si>
  <si>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</si>
  <si>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</si>
  <si>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</si>
  <si>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</si>
  <si>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</si>
  <si>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</si>
  <si>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</si>
  <si>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</si>
  <si>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</si>
  <si>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</si>
  <si>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</si>
  <si>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</si>
  <si>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</si>
  <si>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</si>
  <si>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</si>
  <si>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</si>
  <si>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</si>
  <si>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</si>
  <si>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</si>
  <si>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</si>
  <si>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</si>
  <si>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</si>
  <si>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</si>
  <si>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</si>
  <si>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</si>
  <si>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</si>
  <si>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</si>
  <si>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</si>
  <si>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</si>
  <si>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</si>
  <si>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</si>
  <si>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</si>
  <si>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</si>
  <si>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</si>
  <si>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</si>
  <si>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</si>
  <si>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</si>
  <si>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</si>
  <si>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</si>
  <si>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</si>
  <si>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</si>
  <si>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</si>
  <si>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</si>
  <si>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</si>
  <si>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</si>
  <si>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</si>
  <si>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</si>
  <si>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</si>
  <si>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</si>
  <si>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</si>
  <si>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</si>
  <si>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</si>
  <si>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</si>
  <si>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</si>
  <si>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</si>
  <si>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</si>
  <si>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</si>
  <si>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</si>
  <si>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</si>
  <si>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</si>
  <si>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</si>
  <si>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</si>
  <si>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</si>
  <si>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</si>
  <si>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</si>
  <si>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</si>
  <si>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</si>
  <si>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</si>
  <si>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</si>
  <si>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</si>
  <si>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</si>
  <si>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</si>
  <si>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</si>
  <si>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</si>
  <si>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</si>
  <si>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</si>
  <si>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</si>
  <si>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</si>
  <si>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</si>
  <si>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</si>
  <si>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</si>
  <si>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</si>
  <si>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</si>
  <si>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</si>
  <si>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</si>
  <si>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</si>
  <si>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</si>
  <si>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</si>
  <si>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</si>
  <si>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</si>
  <si>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</si>
  <si>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</si>
  <si>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</si>
  <si>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</si>
  <si>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</si>
  <si>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</si>
  <si>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</si>
  <si>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</si>
  <si>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</si>
  <si>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</si>
  <si>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</si>
  <si>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</si>
  <si>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</si>
  <si>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</si>
  <si>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</si>
  <si>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</si>
  <si>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</si>
  <si>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</si>
  <si>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</si>
  <si>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</si>
  <si>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</si>
  <si>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</si>
  <si>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</si>
  <si>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</si>
  <si>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</si>
  <si>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</si>
  <si>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</si>
  <si>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</si>
  <si>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</si>
  <si>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</si>
  <si>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</si>
  <si>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</si>
  <si>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</si>
  <si>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</si>
  <si>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</si>
  <si>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</si>
  <si>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</si>
  <si>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</si>
  <si>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</si>
  <si>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</si>
  <si>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</si>
  <si>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</si>
  <si>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</si>
  <si>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</si>
  <si>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</si>
  <si>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</si>
  <si>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</si>
  <si>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</si>
  <si>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</si>
  <si>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</si>
  <si>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</si>
  <si>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</si>
  <si>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</si>
  <si>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</si>
  <si>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</si>
  <si>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</si>
  <si>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</si>
  <si>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</si>
  <si>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</si>
  <si>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</si>
  <si>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</si>
  <si>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</si>
  <si>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</si>
  <si>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</si>
  <si>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</si>
  <si>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</si>
  <si>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</si>
  <si>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</si>
  <si>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</si>
  <si>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</si>
  <si>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</si>
  <si>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</si>
  <si>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</si>
  <si>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</si>
  <si>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</si>
  <si>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</si>
  <si>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</si>
  <si>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</si>
  <si>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</si>
  <si>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</si>
  <si>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</si>
  <si>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</si>
  <si>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</si>
  <si>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</si>
  <si>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</si>
  <si>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</si>
  <si>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</si>
  <si>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</si>
  <si>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</si>
  <si>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</si>
  <si>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</si>
  <si>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</si>
  <si>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</si>
  <si>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</si>
  <si>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</si>
  <si>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</si>
  <si>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</si>
  <si>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</si>
  <si>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</si>
  <si>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</si>
  <si>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</si>
  <si>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</si>
  <si>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</si>
  <si>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</si>
  <si>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</si>
  <si>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</si>
  <si>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</si>
  <si>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</si>
  <si>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</si>
  <si>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</si>
  <si>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</si>
  <si>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</si>
  <si>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</si>
  <si>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</si>
  <si>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</si>
  <si>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</si>
  <si>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</si>
  <si>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</si>
  <si>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</si>
  <si>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</si>
  <si>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</si>
  <si>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</si>
  <si>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</si>
  <si>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</si>
  <si>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</si>
  <si>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</si>
  <si>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</si>
  <si>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</si>
  <si>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</si>
  <si>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</si>
  <si>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</si>
  <si>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</si>
  <si>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</si>
  <si>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</si>
  <si>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</si>
  <si>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</si>
  <si>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</si>
  <si>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</si>
  <si>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</si>
  <si>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</si>
  <si>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</si>
  <si>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</si>
  <si>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</si>
  <si>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</si>
  <si>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</si>
  <si>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</si>
  <si>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</si>
  <si>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</si>
  <si>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</si>
  <si>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</si>
  <si>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</si>
  <si>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</si>
  <si>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</si>
  <si>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</si>
  <si>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</si>
  <si>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</si>
  <si>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</si>
  <si>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</si>
  <si>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</si>
  <si>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</si>
  <si>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</si>
  <si>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</si>
  <si>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</si>
  <si>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</si>
  <si>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</si>
  <si>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</si>
  <si>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</si>
  <si>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</si>
  <si>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</si>
  <si>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</si>
  <si>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</si>
  <si>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</si>
  <si>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</si>
  <si>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</si>
  <si>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</si>
  <si>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</si>
  <si>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</si>
  <si>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</si>
  <si>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</si>
  <si>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</si>
  <si>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</si>
  <si>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</si>
  <si>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</si>
  <si>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</si>
  <si>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</si>
  <si>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</si>
  <si>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</si>
  <si>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</si>
  <si>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</si>
  <si>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</si>
  <si>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</si>
  <si>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</si>
  <si>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</si>
  <si>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</si>
  <si>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</si>
  <si>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</si>
  <si>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</si>
  <si>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</si>
  <si>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</si>
  <si>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</si>
  <si>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</si>
  <si>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</si>
  <si>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</si>
  <si>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</si>
  <si>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</si>
  <si>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</si>
  <si>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</si>
  <si>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</si>
  <si>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</si>
  <si>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</si>
  <si>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</si>
  <si>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</si>
  <si>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</si>
  <si>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</si>
  <si>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</si>
  <si>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</si>
  <si>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</si>
  <si>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</si>
  <si>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</si>
  <si>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</si>
  <si>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</si>
  <si>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</si>
  <si>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</si>
  <si>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</si>
  <si>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</si>
  <si>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</si>
  <si>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</si>
  <si>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</si>
  <si>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</si>
  <si>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</si>
  <si>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</si>
  <si>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</si>
  <si>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</si>
  <si>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</si>
  <si>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</si>
  <si>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</si>
  <si>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</si>
  <si>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</si>
  <si>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</si>
  <si>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</si>
  <si>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</si>
  <si>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</si>
  <si>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</si>
  <si>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</si>
  <si>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</si>
  <si>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</si>
  <si>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</si>
  <si>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</si>
  <si>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</si>
  <si>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</si>
  <si>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</si>
  <si>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</si>
  <si>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</si>
  <si>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</si>
  <si>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</si>
  <si>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</si>
  <si>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</si>
  <si>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</si>
  <si>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</si>
  <si>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</si>
  <si>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</si>
  <si>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</si>
  <si>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</si>
  <si>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</si>
  <si>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</si>
  <si>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</si>
  <si>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</si>
  <si>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</si>
  <si>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</si>
  <si>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</si>
  <si>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</si>
  <si>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</si>
  <si>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</si>
  <si>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</si>
  <si>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</si>
  <si>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</si>
  <si>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</si>
  <si>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</si>
  <si>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</si>
  <si>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</si>
  <si>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</si>
  <si>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</si>
  <si>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</si>
  <si>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</si>
  <si>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</si>
  <si>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</si>
  <si>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</si>
  <si>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</si>
  <si>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</si>
  <si>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</si>
  <si>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</si>
  <si>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</si>
  <si>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</si>
  <si>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</si>
  <si>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</si>
  <si>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</si>
  <si>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</si>
  <si>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</si>
  <si>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</si>
  <si>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</si>
  <si>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</si>
  <si>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</si>
  <si>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</si>
  <si>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</si>
  <si>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</si>
  <si>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</si>
  <si>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</si>
  <si>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</si>
  <si>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</si>
  <si>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</si>
  <si>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</si>
  <si>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</si>
  <si>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</si>
  <si>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</si>
  <si>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</si>
  <si>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</si>
  <si>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</si>
  <si>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</si>
  <si>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</si>
  <si>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</si>
  <si>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</si>
  <si>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</si>
  <si>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</si>
  <si>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</si>
  <si>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</si>
  <si>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</si>
  <si>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</si>
  <si>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</si>
  <si>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</si>
  <si>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</si>
  <si>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</si>
  <si>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</si>
  <si>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</si>
  <si>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</si>
  <si>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</si>
  <si>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</si>
  <si>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</si>
  <si>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</si>
  <si>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</si>
  <si>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</si>
  <si>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</si>
  <si>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</si>
  <si>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</si>
  <si>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</si>
  <si>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</si>
  <si>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</si>
  <si>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</si>
  <si>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</si>
  <si>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</si>
  <si>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</si>
  <si>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</si>
  <si>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</si>
  <si>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</si>
  <si>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</si>
  <si>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</si>
  <si>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</si>
  <si>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</si>
  <si>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</si>
  <si>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</si>
  <si>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</si>
  <si>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</si>
  <si>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</si>
  <si>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</si>
  <si>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</si>
  <si>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</si>
  <si>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</si>
  <si>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</si>
  <si>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</si>
  <si>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</si>
  <si>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</si>
  <si>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</si>
  <si>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</si>
  <si>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</si>
  <si>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</si>
  <si>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</si>
  <si>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</si>
  <si>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</si>
  <si>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</si>
  <si>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</si>
  <si>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</si>
  <si>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</si>
  <si>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</si>
  <si>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</si>
  <si>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</si>
  <si>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</si>
  <si>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</si>
  <si>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</si>
  <si>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</si>
  <si>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</si>
  <si>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</si>
  <si>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</si>
  <si>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</si>
  <si>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</si>
  <si>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</si>
  <si>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</si>
  <si>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</si>
  <si>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</si>
  <si>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</si>
  <si>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</si>
  <si>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</si>
  <si>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</si>
  <si>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</si>
  <si>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</si>
  <si>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</si>
  <si>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</si>
  <si>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</si>
  <si>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</si>
  <si>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</si>
  <si>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</si>
  <si>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</si>
  <si>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</si>
  <si>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</si>
  <si>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</si>
  <si>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</si>
  <si>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</si>
  <si>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</si>
  <si>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</si>
  <si>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</si>
  <si>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</si>
  <si>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</si>
  <si>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</si>
  <si>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</si>
  <si>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</si>
  <si>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</si>
  <si>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</si>
  <si>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</si>
  <si>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</si>
  <si>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</si>
  <si>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</si>
  <si>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</si>
  <si>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</si>
  <si>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</si>
  <si>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</si>
  <si>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</si>
  <si>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</si>
  <si>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</si>
  <si>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</si>
  <si>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</si>
  <si>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</si>
  <si>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</si>
  <si>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</si>
  <si>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</si>
  <si>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</si>
  <si>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</si>
  <si>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</si>
  <si>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</si>
  <si>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</si>
  <si>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</si>
  <si>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</si>
  <si>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</si>
  <si>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</si>
  <si>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</si>
  <si>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</si>
  <si>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</si>
  <si>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</si>
  <si>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</si>
  <si>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</si>
  <si>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</si>
  <si>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</si>
  <si>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</si>
  <si>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</si>
  <si>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</si>
  <si>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</si>
  <si>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</si>
  <si>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</si>
  <si>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</si>
  <si>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</si>
  <si>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</si>
  <si>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</si>
  <si>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</si>
  <si>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</si>
  <si>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</si>
  <si>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</si>
  <si>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</si>
  <si>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</si>
  <si>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</si>
  <si>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</si>
  <si>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</si>
  <si>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</si>
  <si>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</si>
  <si>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</si>
  <si>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</si>
  <si>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</si>
  <si>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</si>
  <si>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</si>
  <si>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</si>
  <si>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</si>
  <si>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</si>
  <si>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</si>
  <si>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</si>
  <si>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</si>
  <si>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</si>
  <si>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</si>
  <si>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</si>
  <si>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</si>
  <si>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</si>
  <si>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</si>
  <si>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</si>
  <si>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</si>
  <si>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</si>
  <si>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</si>
  <si>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</si>
  <si>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</si>
  <si>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</si>
  <si>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</si>
  <si>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</si>
  <si>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</si>
  <si>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</si>
  <si>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</si>
  <si>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</si>
  <si>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</si>
  <si>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</si>
  <si>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</si>
  <si>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</si>
  <si>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</si>
  <si>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</si>
  <si>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</si>
  <si>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</si>
  <si>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</si>
  <si>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</si>
  <si>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</si>
  <si>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</si>
  <si>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</si>
  <si>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</si>
  <si>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</si>
  <si>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</si>
  <si>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</si>
  <si>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</si>
  <si>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</si>
  <si>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</si>
  <si>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</si>
  <si>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</si>
  <si>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</si>
  <si>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</si>
  <si>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</si>
  <si>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</si>
  <si>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</si>
  <si>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</si>
  <si>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</si>
  <si>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</si>
  <si>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</si>
  <si>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</si>
  <si>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</si>
  <si>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</si>
  <si>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</si>
  <si>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</si>
  <si>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</si>
  <si>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</si>
  <si>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</si>
  <si>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</si>
  <si>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</si>
  <si>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</si>
  <si>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</si>
  <si>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</si>
  <si>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</si>
  <si>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</si>
  <si>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</si>
  <si>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</si>
  <si>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</si>
  <si>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</si>
  <si>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</si>
  <si>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</si>
  <si>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</si>
  <si>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</si>
  <si>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</si>
  <si>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</si>
  <si>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</si>
  <si>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</si>
  <si>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</si>
  <si>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</si>
  <si>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</si>
  <si>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</si>
  <si>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</si>
  <si>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</si>
  <si>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</si>
  <si>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</si>
  <si>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</si>
  <si>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</si>
  <si>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</si>
  <si>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</si>
  <si>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</si>
  <si>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</si>
  <si>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</si>
  <si>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</si>
  <si>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</si>
  <si>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</si>
  <si>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</si>
  <si>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</si>
  <si>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</si>
  <si>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</si>
  <si>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</si>
  <si>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</si>
  <si>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</si>
  <si>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</si>
  <si>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</si>
  <si>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</si>
  <si>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</si>
  <si>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</si>
  <si>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</si>
  <si>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</si>
  <si>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</si>
  <si>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</si>
  <si>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</si>
  <si>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</si>
  <si>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</si>
  <si>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</si>
  <si>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</si>
  <si>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</si>
  <si>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</si>
  <si>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</si>
  <si>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</si>
  <si>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</si>
  <si>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</si>
  <si>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</si>
  <si>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</si>
  <si>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</si>
  <si>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</si>
  <si>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</si>
  <si>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</si>
  <si>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</si>
  <si>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</si>
  <si>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</si>
  <si>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</si>
  <si>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</si>
  <si>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</si>
  <si>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</si>
  <si>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</si>
  <si>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</si>
  <si>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</si>
  <si>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</si>
  <si>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</si>
  <si>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</si>
  <si>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</si>
  <si>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</si>
  <si>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</si>
  <si>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</si>
  <si>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</si>
  <si>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</si>
  <si>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</si>
  <si>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</si>
  <si>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</si>
  <si>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</si>
  <si>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</si>
  <si>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</si>
  <si>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</si>
  <si>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</si>
  <si>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</si>
  <si>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</si>
  <si>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</si>
  <si>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</si>
  <si>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</si>
  <si>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</si>
  <si>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</si>
  <si>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</si>
  <si>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</si>
  <si>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</si>
  <si>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</si>
  <si>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</si>
  <si>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</si>
  <si>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</si>
  <si>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</si>
  <si>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</si>
  <si>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</si>
  <si>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</si>
  <si>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</si>
  <si>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</si>
  <si>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</si>
  <si>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</si>
  <si>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</si>
  <si>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</si>
  <si>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</si>
  <si>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</si>
  <si>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</si>
  <si>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</si>
  <si>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</si>
  <si>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</si>
  <si>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</si>
  <si>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</si>
  <si>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</si>
  <si>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</si>
  <si>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</si>
  <si>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</si>
  <si>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</si>
  <si>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</si>
  <si>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</si>
  <si>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</si>
  <si>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</si>
  <si>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</si>
  <si>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</si>
  <si>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</si>
  <si>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</si>
  <si>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</si>
  <si>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</si>
  <si>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</si>
  <si>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</si>
  <si>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</si>
  <si>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</si>
  <si>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</si>
  <si>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</si>
  <si>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</si>
  <si>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</si>
  <si>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</si>
  <si>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</si>
  <si>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</si>
  <si>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</si>
  <si>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</si>
  <si>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</si>
  <si>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</si>
  <si>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</si>
  <si>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</si>
  <si>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</si>
  <si>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</si>
  <si>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</si>
  <si>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</si>
  <si>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</si>
  <si>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</si>
  <si>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</si>
  <si>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</si>
  <si>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</si>
  <si>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</si>
  <si>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</si>
  <si>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</si>
  <si>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</si>
  <si>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</si>
  <si>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</si>
  <si>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</si>
  <si>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</si>
  <si>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</si>
  <si>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</si>
  <si>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</si>
  <si>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</si>
  <si>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</si>
  <si>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</si>
  <si>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</si>
  <si>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</si>
  <si>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</si>
  <si>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</si>
  <si>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</si>
  <si>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</si>
  <si>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</si>
  <si>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</si>
  <si>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</si>
  <si>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</si>
  <si>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</si>
  <si>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</si>
  <si>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</si>
  <si>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</si>
  <si>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</si>
  <si>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</si>
  <si>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</si>
  <si>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</si>
  <si>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</si>
  <si>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</si>
  <si>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</si>
  <si>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</si>
  <si>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</si>
  <si>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</si>
  <si>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</si>
  <si>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</si>
  <si>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</si>
  <si>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</si>
  <si>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</si>
  <si>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</si>
  <si>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</si>
  <si>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</si>
  <si>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</si>
  <si>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</si>
  <si>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</si>
  <si>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</si>
  <si>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</si>
  <si>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</si>
  <si>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</si>
  <si>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</si>
  <si>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</si>
  <si>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</si>
  <si>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</si>
  <si>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</si>
  <si>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</si>
  <si>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</si>
  <si>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</si>
  <si>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</si>
  <si>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</si>
  <si>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</si>
  <si>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</si>
  <si>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</si>
  <si>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</si>
  <si>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</si>
  <si>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</si>
  <si>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</si>
  <si>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</si>
  <si>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</si>
  <si>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</si>
  <si>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</si>
  <si>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</si>
  <si>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</si>
  <si>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</si>
  <si>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</si>
  <si>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</si>
  <si>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</si>
  <si>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</si>
  <si>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</si>
  <si>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</si>
  <si>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</si>
  <si>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</si>
  <si>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</si>
  <si>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</si>
  <si>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</si>
  <si>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</si>
  <si>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</si>
  <si>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</si>
  <si>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</si>
  <si>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</si>
  <si>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</si>
  <si>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</si>
  <si>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</si>
  <si>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</si>
  <si>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</si>
  <si>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</si>
  <si>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</si>
  <si>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</si>
  <si>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</si>
  <si>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</si>
  <si>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</si>
  <si>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</si>
  <si>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</si>
  <si>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</si>
  <si>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</si>
  <si>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</si>
  <si>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</si>
  <si>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</si>
  <si>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</si>
  <si>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</si>
  <si>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</si>
  <si>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</si>
  <si>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</si>
  <si>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</si>
  <si>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</si>
  <si>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</si>
  <si>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</si>
  <si>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</si>
  <si>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</si>
  <si>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</si>
  <si>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</si>
  <si>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</si>
  <si>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</si>
  <si>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</si>
  <si>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</si>
  <si>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</si>
  <si>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</si>
  <si>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</si>
  <si>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</si>
  <si>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</si>
  <si>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</si>
  <si>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</si>
  <si>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</si>
  <si>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</si>
  <si>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</si>
  <si>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</si>
  <si>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</si>
  <si>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</si>
  <si>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</si>
  <si>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</si>
  <si>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</si>
  <si>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</si>
  <si>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</si>
  <si>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</si>
  <si>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</si>
  <si>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</si>
  <si>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</si>
  <si>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</si>
  <si>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</si>
  <si>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</si>
  <si>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</si>
  <si>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</si>
  <si>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</si>
  <si>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</si>
  <si>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</si>
  <si>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</si>
  <si>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</si>
  <si>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</si>
  <si>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</si>
  <si>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</si>
  <si>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</si>
  <si>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</si>
  <si>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</si>
  <si>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</si>
  <si>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</si>
  <si>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</si>
  <si>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</si>
  <si>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</si>
  <si>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</si>
  <si>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</si>
  <si>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</si>
  <si>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</si>
  <si>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</si>
  <si>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</si>
  <si>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</si>
  <si>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</si>
  <si>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</si>
  <si>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</si>
  <si>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</si>
  <si>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</si>
  <si>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</si>
  <si>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</si>
  <si>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</si>
  <si>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</si>
  <si>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</si>
  <si>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</si>
  <si>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</si>
  <si>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</si>
  <si>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</si>
  <si>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</si>
  <si>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</si>
  <si>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</si>
  <si>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</si>
  <si>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</si>
  <si>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</si>
  <si>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</si>
  <si>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</si>
  <si>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</si>
  <si>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</si>
  <si>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</si>
  <si>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</si>
  <si>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</si>
  <si>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</si>
  <si>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</si>
  <si>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</si>
  <si>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</si>
  <si>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</si>
  <si>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</si>
  <si>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</si>
  <si>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</si>
  <si>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</si>
  <si>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</si>
  <si>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</si>
  <si>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</si>
  <si>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</si>
  <si>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</si>
  <si>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</si>
  <si>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</si>
  <si>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</si>
  <si>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</si>
  <si>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</si>
  <si>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</si>
  <si>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</si>
  <si>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</si>
  <si>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</si>
  <si>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</si>
  <si>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</si>
  <si>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</si>
  <si>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</si>
  <si>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</si>
  <si>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</si>
  <si>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</si>
  <si>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</si>
  <si>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</si>
  <si>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</si>
  <si>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</si>
  <si>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</si>
  <si>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</si>
  <si>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</si>
  <si>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</si>
  <si>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</si>
  <si>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</si>
  <si>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</si>
  <si>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</si>
  <si>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</si>
  <si>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</si>
  <si>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</si>
  <si>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</si>
  <si>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</si>
  <si>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</si>
  <si>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</si>
  <si>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</si>
  <si>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</si>
  <si>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</si>
  <si>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</si>
  <si>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</si>
  <si>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</si>
  <si>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</si>
  <si>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</si>
  <si>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</si>
  <si>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</si>
  <si>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</si>
  <si>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</si>
  <si>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</si>
  <si>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</si>
  <si>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</si>
  <si>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</si>
  <si>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</si>
  <si>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</si>
  <si>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</si>
  <si>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</si>
  <si>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</si>
  <si>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</si>
  <si>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</si>
  <si>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</si>
  <si>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</si>
  <si>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</si>
  <si>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</si>
  <si>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</si>
  <si>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</si>
  <si>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</si>
  <si>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</si>
  <si>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</si>
  <si>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</si>
  <si>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</si>
  <si>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</si>
  <si>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</si>
  <si>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</si>
  <si>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</si>
  <si>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</si>
  <si>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</si>
  <si>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</si>
  <si>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</si>
  <si>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</si>
  <si>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</si>
  <si>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</si>
  <si>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</si>
  <si>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</si>
  <si>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</si>
  <si>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</si>
  <si>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</si>
  <si>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</si>
  <si>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</si>
  <si>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</si>
  <si>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</si>
  <si>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</si>
  <si>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</si>
  <si>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</si>
  <si>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</si>
  <si>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</si>
  <si>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</si>
  <si>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</si>
  <si>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</si>
  <si>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</si>
  <si>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</si>
  <si>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</si>
  <si>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</si>
  <si>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</si>
  <si>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</si>
  <si>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</si>
  <si>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</si>
  <si>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</si>
  <si>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</si>
  <si>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</si>
  <si>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</si>
  <si>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</si>
  <si>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</si>
  <si>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</si>
  <si>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</si>
  <si>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</si>
  <si>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</si>
  <si>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</si>
  <si>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</si>
  <si>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</si>
  <si>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</si>
  <si>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</si>
  <si>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</si>
  <si>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</si>
  <si>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</si>
  <si>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</si>
  <si>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</si>
  <si>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</si>
  <si>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</si>
  <si>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</si>
  <si>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</si>
  <si>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</si>
  <si>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</si>
  <si>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</si>
  <si>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</si>
  <si>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</si>
  <si>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</si>
  <si>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</si>
  <si>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</si>
  <si>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</si>
  <si>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</si>
  <si>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</si>
  <si>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</si>
  <si>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</si>
  <si>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</si>
  <si>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</si>
  <si>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</si>
  <si>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</si>
  <si>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</si>
  <si>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</si>
  <si>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</si>
  <si>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</si>
  <si>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</si>
  <si>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</si>
  <si>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</si>
  <si>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</si>
  <si>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</si>
  <si>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</si>
  <si>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</si>
  <si>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</si>
  <si>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</si>
  <si>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</si>
  <si>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</si>
  <si>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</si>
  <si>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</si>
  <si>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</si>
  <si>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</si>
  <si>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</si>
  <si>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</si>
  <si>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</si>
  <si>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</si>
  <si>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</si>
  <si>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</si>
  <si>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</si>
  <si>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</si>
  <si>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</si>
  <si>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</si>
  <si>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</si>
  <si>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</si>
  <si>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</si>
  <si>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</si>
  <si>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</si>
  <si>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</si>
  <si>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</si>
  <si>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</si>
  <si>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</si>
  <si>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</si>
  <si>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</si>
  <si>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</si>
  <si>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</si>
  <si>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</si>
  <si>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</si>
  <si>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</si>
  <si>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</si>
  <si>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</si>
  <si>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</si>
  <si>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</si>
  <si>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</si>
  <si>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</si>
  <si>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</si>
  <si>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</si>
  <si>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</si>
  <si>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</si>
  <si>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</si>
  <si>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</si>
  <si>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</si>
  <si>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</si>
  <si>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</si>
  <si>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</si>
  <si>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</si>
  <si>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</si>
  <si>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</si>
  <si>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</si>
  <si>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</si>
  <si>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</si>
  <si>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</si>
  <si>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</si>
  <si>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</si>
  <si>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</si>
  <si>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</si>
  <si>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</si>
  <si>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</si>
  <si>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</si>
  <si>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</si>
  <si>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</si>
  <si>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</si>
  <si>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</si>
  <si>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</si>
  <si>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</si>
  <si>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</si>
  <si>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</si>
  <si>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</si>
  <si>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</si>
  <si>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</si>
  <si>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</si>
  <si>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</si>
  <si>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</si>
  <si>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</si>
  <si>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</si>
  <si>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</si>
  <si>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</si>
  <si>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</si>
  <si>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</si>
  <si>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</si>
  <si>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</si>
  <si>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</si>
  <si>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</si>
  <si>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</si>
  <si>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</si>
  <si>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</si>
  <si>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</si>
  <si>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</si>
  <si>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</si>
  <si>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</si>
  <si>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</si>
  <si>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</si>
  <si>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</si>
  <si>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</si>
  <si>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</si>
  <si>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</si>
  <si>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</si>
  <si>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</si>
  <si>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</si>
  <si>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</si>
  <si>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</si>
  <si>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</si>
  <si>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</si>
  <si>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</si>
  <si>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</si>
  <si>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</si>
  <si>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</si>
  <si>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</si>
  <si>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</si>
  <si>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</si>
  <si>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</si>
  <si>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</si>
  <si>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</si>
  <si>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</si>
  <si>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</si>
  <si>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</si>
  <si>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</si>
  <si>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</si>
  <si>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</si>
  <si>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</si>
  <si>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</si>
  <si>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</si>
  <si>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</si>
  <si>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</si>
  <si>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</si>
  <si>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</si>
  <si>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</si>
  <si>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</si>
  <si>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</si>
  <si>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</si>
  <si>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</si>
  <si>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</si>
  <si>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</si>
  <si>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</si>
  <si>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</si>
  <si>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</si>
  <si>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</si>
  <si>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</si>
  <si>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</si>
  <si>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</si>
  <si>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</si>
  <si>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</si>
  <si>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</si>
  <si>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</si>
  <si>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</si>
  <si>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</si>
  <si>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</si>
  <si>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</si>
  <si>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</si>
  <si>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</si>
  <si>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</si>
  <si>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</si>
  <si>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</si>
  <si>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</si>
  <si>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</si>
  <si>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</si>
  <si>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</si>
  <si>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</si>
  <si>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</si>
  <si>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</si>
  <si>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</si>
  <si>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</si>
  <si>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</si>
  <si>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</si>
  <si>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</si>
  <si>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</si>
  <si>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</si>
  <si>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</si>
  <si>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</si>
  <si>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</si>
  <si>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</si>
  <si>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</si>
  <si>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</si>
  <si>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</si>
  <si>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</si>
  <si>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</si>
  <si>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</si>
  <si>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</si>
  <si>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</si>
  <si>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</si>
  <si>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</si>
  <si>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</si>
  <si>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</si>
  <si>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</si>
  <si>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</si>
  <si>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</si>
  <si>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</si>
  <si>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</si>
  <si>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</si>
  <si>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</si>
  <si>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</si>
  <si>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</si>
  <si>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</si>
  <si>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</si>
  <si>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</si>
  <si>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</si>
  <si>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</si>
  <si>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</si>
  <si>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</si>
  <si>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</si>
  <si>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</si>
  <si>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</si>
  <si>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</si>
  <si>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</si>
  <si>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</si>
  <si>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</si>
  <si>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</si>
  <si>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</si>
  <si>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</si>
  <si>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</si>
  <si>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</si>
  <si>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</si>
  <si>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</si>
  <si>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</si>
  <si>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</si>
  <si>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</si>
  <si>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</si>
  <si>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</si>
  <si>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</si>
  <si>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</si>
  <si>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</si>
  <si>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</si>
  <si>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</si>
  <si>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</si>
  <si>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</si>
  <si>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</si>
  <si>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</si>
  <si>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</si>
  <si>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</si>
  <si>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</si>
  <si>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</si>
  <si>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</si>
  <si>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</si>
  <si>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</si>
  <si>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</si>
  <si>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</si>
  <si>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</si>
  <si>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</si>
  <si>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</si>
  <si>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</si>
  <si>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</si>
  <si>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</si>
  <si>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</si>
  <si>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</si>
  <si>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</si>
  <si>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</si>
  <si>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</si>
  <si>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</si>
  <si>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</si>
  <si>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</si>
  <si>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</si>
  <si>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</si>
  <si>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</si>
  <si>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</si>
  <si>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</si>
  <si>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</si>
  <si>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</si>
  <si>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</si>
  <si>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</si>
  <si>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</si>
  <si>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</si>
  <si>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</si>
  <si>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</si>
  <si>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</si>
  <si>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</si>
  <si>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</si>
  <si>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</si>
  <si>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</si>
  <si>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</si>
  <si>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</si>
  <si>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</si>
  <si>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</si>
  <si>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</si>
  <si>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</si>
  <si>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</si>
  <si>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</si>
  <si>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</si>
  <si>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</si>
  <si>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</si>
  <si>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</si>
  <si>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</si>
  <si>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</si>
  <si>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</si>
  <si>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</si>
  <si>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</si>
  <si>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</si>
  <si>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</si>
  <si>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</si>
  <si>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</si>
  <si>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</si>
  <si>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</si>
  <si>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</si>
  <si>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</si>
  <si>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</si>
  <si>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</si>
  <si>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</si>
  <si>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</si>
  <si>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</si>
  <si>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</si>
  <si>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</si>
  <si>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</si>
  <si>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</si>
  <si>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</si>
  <si>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</si>
  <si>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</si>
  <si>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</si>
  <si>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</si>
  <si>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</si>
  <si>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</si>
  <si>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</si>
  <si>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</si>
  <si>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</si>
  <si>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</si>
  <si>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</si>
  <si>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</si>
  <si>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</si>
  <si>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</si>
  <si>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</si>
  <si>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</si>
  <si>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</si>
  <si>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</si>
  <si>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</si>
  <si>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</si>
  <si>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</si>
  <si>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</si>
  <si>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</si>
  <si>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</si>
  <si>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</si>
  <si>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</si>
  <si>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</si>
  <si>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</si>
  <si>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</si>
  <si>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</si>
  <si>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</si>
  <si>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</si>
  <si>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</si>
  <si>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</si>
  <si>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</si>
  <si>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</si>
  <si>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</si>
  <si>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</si>
  <si>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</si>
  <si>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</si>
  <si>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</si>
  <si>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</si>
  <si>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</si>
  <si>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</si>
  <si>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</si>
  <si>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</si>
  <si>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</si>
  <si>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</si>
  <si>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</si>
  <si>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</si>
  <si>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</si>
  <si>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</si>
  <si>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</si>
  <si>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</si>
  <si>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</si>
  <si>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</si>
  <si>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</si>
  <si>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</si>
  <si>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</si>
  <si>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</si>
  <si>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</si>
  <si>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</si>
  <si>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</si>
  <si>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</si>
  <si>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</si>
  <si>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</si>
  <si>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</si>
  <si>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</si>
  <si>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</si>
  <si>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</si>
  <si>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</si>
  <si>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</si>
  <si>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</si>
  <si>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</si>
  <si>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</si>
  <si>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</si>
  <si>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</si>
  <si>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</si>
  <si>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</si>
  <si>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</si>
  <si>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</si>
  <si>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</si>
  <si>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</si>
  <si>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</si>
  <si>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</si>
  <si>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</si>
  <si>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</si>
  <si>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</si>
  <si>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</si>
  <si>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</si>
  <si>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</si>
  <si>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</si>
  <si>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</si>
  <si>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</si>
  <si>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</si>
  <si>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</si>
  <si>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</si>
  <si>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</si>
  <si>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</si>
  <si>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</si>
  <si>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</si>
  <si>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</si>
  <si>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</si>
  <si>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</si>
  <si>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</si>
  <si>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</si>
  <si>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</si>
  <si>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</si>
  <si>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</si>
  <si>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</si>
  <si>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</si>
  <si>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</si>
  <si>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</si>
  <si>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</si>
  <si>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</si>
  <si>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</si>
  <si>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</si>
  <si>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</si>
  <si>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</si>
  <si>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</si>
  <si>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</si>
  <si>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</si>
  <si>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</si>
  <si>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</si>
  <si>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</si>
  <si>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</si>
  <si>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</si>
  <si>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</si>
  <si>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</si>
  <si>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</si>
  <si>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</si>
  <si>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</si>
  <si>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</si>
  <si>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</si>
  <si>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</si>
  <si>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</si>
  <si>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</si>
  <si>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</si>
  <si>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</si>
  <si>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</si>
  <si>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</si>
  <si>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</si>
  <si>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</si>
  <si>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</si>
  <si>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</si>
  <si>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</si>
  <si>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</si>
  <si>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</si>
  <si>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</si>
  <si>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</si>
  <si>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</si>
  <si>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</si>
  <si>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</si>
  <si>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</si>
  <si>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</si>
  <si>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</si>
  <si>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</si>
  <si>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</si>
  <si>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</si>
  <si>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</si>
  <si>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</si>
  <si>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</si>
  <si>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</si>
  <si>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</si>
  <si>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</si>
  <si>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</si>
  <si>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</si>
  <si>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</si>
  <si>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</si>
  <si>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</si>
  <si>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</si>
  <si>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</si>
  <si>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</si>
  <si>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</si>
  <si>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</si>
  <si>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</si>
  <si>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</si>
  <si>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</si>
  <si>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</si>
  <si>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</si>
  <si>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</si>
  <si>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</si>
  <si>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</si>
  <si>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</si>
  <si>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</si>
  <si>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</si>
  <si>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</si>
  <si>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</si>
  <si>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</si>
  <si>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</si>
  <si>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</si>
  <si>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</si>
  <si>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</si>
  <si>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</si>
  <si>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</si>
  <si>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</si>
  <si>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</si>
  <si>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</si>
  <si>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</si>
  <si>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</si>
  <si>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</si>
  <si>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</si>
  <si>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</si>
  <si>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</si>
  <si>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</si>
  <si>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</si>
  <si>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</si>
  <si>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</si>
  <si>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</si>
  <si>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</si>
  <si>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</si>
  <si>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</si>
  <si>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</si>
  <si>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</si>
  <si>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</si>
  <si>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</si>
  <si>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</si>
  <si>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</si>
  <si>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</si>
  <si>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</si>
  <si>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</si>
  <si>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</si>
  <si>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</si>
  <si>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</si>
  <si>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</si>
  <si>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</si>
  <si>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</si>
  <si>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</si>
  <si>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</si>
  <si>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</si>
  <si>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</si>
  <si>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</si>
  <si>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</si>
  <si>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</si>
  <si>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</si>
  <si>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</si>
  <si>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</si>
  <si>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</si>
  <si>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</si>
  <si>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</si>
  <si>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</si>
  <si>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</si>
  <si>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</si>
  <si>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</si>
  <si>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</si>
  <si>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</si>
  <si>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</si>
  <si>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</si>
  <si>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</si>
  <si>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</si>
  <si>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</si>
  <si>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</si>
  <si>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</si>
  <si>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</si>
  <si>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</si>
  <si>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</si>
  <si>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</si>
  <si>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</si>
  <si>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</si>
  <si>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</si>
  <si>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</si>
  <si>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</si>
  <si>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</si>
  <si>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</si>
  <si>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</si>
  <si>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</si>
  <si>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</si>
  <si>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</si>
  <si>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</si>
  <si>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</si>
  <si>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</si>
  <si>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</si>
  <si>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</si>
  <si>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</si>
  <si>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</si>
  <si>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</si>
  <si>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</si>
  <si>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</si>
  <si>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</si>
  <si>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</si>
  <si>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</si>
  <si>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</si>
  <si>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</si>
  <si>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</si>
  <si>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</si>
  <si>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</si>
  <si>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</si>
  <si>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</si>
  <si>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</si>
  <si>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</si>
  <si>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</si>
  <si>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</si>
  <si>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</si>
  <si>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</si>
  <si>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</si>
  <si>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</si>
  <si>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</si>
  <si>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</si>
  <si>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</si>
  <si>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</si>
  <si>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</si>
  <si>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</si>
  <si>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</si>
  <si>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</si>
  <si>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</si>
  <si>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</si>
  <si>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</si>
  <si>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</si>
  <si>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</si>
  <si>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</si>
  <si>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</si>
  <si>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</si>
  <si>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</si>
  <si>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</si>
  <si>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</si>
  <si>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</si>
  <si>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</si>
  <si>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</si>
  <si>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</si>
  <si>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</si>
  <si>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</si>
  <si>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</si>
  <si>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</si>
  <si>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</si>
  <si>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</si>
  <si>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</si>
  <si>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</si>
  <si>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</si>
  <si>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</si>
  <si>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</si>
  <si>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</si>
  <si>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</si>
  <si>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</si>
  <si>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</si>
  <si>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</si>
  <si>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</si>
  <si>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</si>
  <si>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</si>
  <si>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</si>
  <si>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</si>
  <si>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</si>
  <si>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</si>
  <si>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</si>
  <si>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</si>
  <si>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</si>
  <si>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</si>
  <si>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</si>
  <si>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</si>
  <si>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</si>
  <si>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</si>
  <si>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</si>
  <si>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</si>
  <si>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</si>
  <si>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</si>
  <si>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</si>
  <si>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</si>
  <si>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</si>
  <si>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</si>
  <si>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</si>
  <si>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</si>
  <si>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</si>
  <si>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</si>
  <si>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</si>
  <si>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</si>
  <si>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</si>
  <si>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</si>
  <si>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</si>
  <si>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</si>
  <si>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</si>
  <si>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</si>
  <si>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</si>
  <si>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</si>
  <si>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</si>
  <si>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</si>
  <si>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</si>
  <si>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</si>
  <si>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</si>
  <si>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</si>
  <si>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</si>
  <si>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</si>
  <si>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</si>
  <si>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</si>
  <si>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</si>
  <si>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</si>
  <si>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</si>
  <si>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</si>
  <si>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</si>
  <si>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</si>
  <si>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</si>
  <si>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</si>
  <si>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</si>
  <si>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</si>
  <si>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</si>
  <si>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</si>
  <si>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</si>
  <si>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</si>
  <si>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</si>
  <si>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</si>
  <si>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</si>
  <si>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</si>
  <si>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</si>
  <si>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</si>
  <si>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</si>
  <si>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</si>
  <si>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</si>
  <si>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</si>
  <si>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</si>
  <si>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</si>
  <si>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</si>
  <si>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</si>
  <si>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</si>
  <si>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</si>
  <si>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</si>
  <si>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</si>
  <si>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</si>
  <si>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</si>
  <si>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</si>
  <si>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</si>
  <si>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</si>
  <si>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</si>
  <si>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</si>
  <si>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</si>
  <si>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</si>
  <si>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</si>
  <si>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</si>
  <si>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</si>
  <si>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</si>
  <si>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</si>
  <si>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</si>
  <si>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</si>
  <si>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</si>
  <si>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</si>
  <si>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</si>
  <si>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</si>
  <si>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</si>
  <si>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</si>
  <si>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</si>
  <si>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</si>
  <si>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</si>
  <si>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</si>
  <si>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</si>
  <si>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</si>
  <si>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</si>
  <si>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</si>
  <si>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</si>
  <si>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</si>
  <si>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</si>
  <si>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</si>
  <si>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</si>
  <si>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</si>
  <si>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</si>
  <si>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</si>
  <si>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</si>
  <si>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</si>
  <si>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</si>
  <si>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</si>
  <si>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</si>
  <si>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</si>
  <si>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</si>
  <si>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</si>
  <si>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</si>
  <si>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</si>
  <si>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</si>
  <si>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</si>
  <si>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</si>
  <si>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</si>
  <si>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</si>
  <si>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</si>
  <si>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</si>
  <si>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</si>
  <si>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</si>
  <si>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</si>
  <si>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</si>
  <si>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</si>
  <si>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</si>
  <si>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</si>
  <si>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</si>
  <si>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</si>
  <si>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</si>
  <si>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</si>
  <si>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</si>
  <si>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</si>
  <si>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</si>
  <si>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</si>
  <si>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</si>
  <si>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</si>
  <si>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</si>
  <si>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</si>
  <si>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</si>
  <si>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</si>
  <si>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</si>
  <si>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</si>
  <si>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</si>
  <si>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</si>
  <si>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</si>
  <si>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</si>
  <si>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</si>
  <si>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</si>
  <si>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</si>
  <si>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</si>
  <si>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</si>
  <si>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</si>
  <si>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</si>
  <si>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</si>
  <si>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</si>
  <si>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</si>
  <si>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</si>
  <si>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</si>
  <si>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</si>
  <si>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</si>
  <si>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</si>
  <si>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</si>
  <si>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</si>
  <si>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</si>
  <si>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</si>
  <si>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</si>
  <si>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</si>
  <si>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</si>
  <si>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</si>
  <si>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</si>
  <si>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</si>
  <si>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</si>
  <si>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</si>
  <si>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</si>
  <si>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</si>
  <si>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</si>
  <si>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</si>
  <si>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</si>
  <si>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</si>
  <si>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</si>
  <si>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</si>
  <si>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</si>
  <si>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</si>
  <si>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</si>
  <si>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</si>
  <si>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</si>
  <si>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</si>
  <si>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</si>
  <si>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</si>
  <si>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</si>
  <si>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</si>
  <si>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</si>
  <si>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</si>
  <si>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</si>
  <si>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</si>
  <si>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</si>
  <si>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</si>
  <si>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</si>
  <si>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</si>
  <si>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</si>
  <si>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</si>
  <si>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</si>
  <si>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</si>
  <si>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</si>
  <si>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</si>
  <si>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</si>
  <si>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</si>
  <si>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</si>
  <si>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</si>
  <si>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</si>
  <si>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</si>
  <si>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</si>
  <si>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</si>
  <si>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</si>
  <si>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</si>
  <si>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</si>
  <si>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</si>
  <si>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</si>
  <si>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</si>
  <si>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</si>
  <si>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</si>
  <si>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</si>
  <si>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</si>
  <si>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</si>
  <si>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</si>
  <si>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</si>
  <si>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</si>
  <si>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</si>
  <si>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</si>
  <si>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</si>
  <si>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</si>
  <si>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</si>
  <si>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</si>
  <si>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</si>
  <si>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</si>
  <si>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</si>
  <si>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</si>
  <si>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</si>
  <si>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</si>
  <si>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</si>
  <si>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</si>
  <si>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</si>
  <si>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</si>
  <si>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</si>
  <si>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</si>
  <si>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</si>
  <si>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</si>
  <si>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</si>
  <si>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</si>
  <si>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</si>
  <si>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</si>
  <si>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</si>
  <si>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</si>
  <si>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</si>
  <si>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</si>
  <si>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</si>
  <si>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</si>
  <si>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</si>
  <si>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</si>
  <si>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</si>
  <si>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</si>
  <si>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</si>
  <si>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</si>
  <si>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</si>
  <si>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</si>
  <si>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</si>
  <si>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</si>
  <si>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</si>
  <si>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</si>
  <si>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</si>
  <si>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</si>
  <si>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</si>
  <si>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</si>
  <si>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</si>
  <si>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</si>
  <si>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</si>
  <si>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</si>
  <si>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</si>
  <si>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</si>
  <si>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</si>
  <si>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</si>
  <si>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</si>
  <si>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</si>
  <si>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</si>
  <si>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</si>
  <si>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</si>
  <si>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</si>
  <si>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</si>
  <si>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</si>
  <si>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</si>
  <si>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</si>
  <si>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</si>
  <si>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</si>
  <si>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</si>
  <si>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</si>
  <si>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</si>
  <si>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</si>
  <si>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</si>
  <si>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</si>
  <si>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</si>
  <si>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</si>
  <si>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</si>
  <si>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</si>
  <si>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</si>
  <si>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</si>
  <si>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</si>
  <si>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</si>
  <si>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</si>
  <si>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</si>
  <si>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</si>
  <si>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</si>
  <si>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</si>
  <si>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</si>
  <si>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</si>
  <si>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</si>
  <si>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</si>
  <si>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</si>
  <si>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</si>
  <si>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</si>
  <si>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</si>
  <si>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</si>
  <si>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</si>
  <si>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</si>
  <si>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</si>
  <si>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</si>
  <si>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</si>
  <si>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</si>
  <si>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</si>
  <si>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</si>
  <si>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</si>
  <si>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</si>
  <si>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</si>
  <si>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</si>
  <si>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</si>
  <si>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</si>
  <si>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</si>
  <si>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</si>
  <si>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</si>
  <si>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</si>
  <si>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</si>
  <si>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</si>
  <si>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</si>
  <si>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</si>
  <si>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</si>
  <si>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</si>
  <si>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</si>
  <si>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</si>
  <si>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</si>
  <si>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</si>
  <si>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</si>
  <si>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</si>
  <si>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</si>
  <si>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</si>
  <si>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</si>
  <si>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</si>
  <si>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</si>
  <si>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</si>
  <si>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</si>
  <si>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</si>
  <si>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</si>
  <si>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</si>
  <si>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</si>
  <si>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</si>
  <si>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</si>
  <si>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</si>
  <si>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</si>
  <si>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</si>
  <si>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</si>
  <si>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</si>
  <si>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</si>
  <si>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</si>
  <si>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</si>
  <si>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</si>
  <si>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</si>
  <si>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</si>
  <si>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</si>
  <si>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</si>
  <si>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</si>
  <si>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</si>
  <si>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</si>
  <si>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</si>
  <si>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</si>
  <si>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</si>
  <si>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</si>
  <si>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</si>
  <si>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</si>
  <si>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</si>
  <si>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</si>
  <si>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</si>
  <si>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</si>
  <si>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</si>
  <si>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</si>
  <si>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</si>
  <si>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</si>
  <si>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</si>
  <si>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</si>
  <si>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</si>
  <si>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</si>
  <si>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</si>
  <si>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</si>
  <si>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</si>
  <si>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</si>
  <si>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</si>
  <si>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</si>
  <si>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</si>
  <si>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</si>
  <si>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</si>
  <si>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</si>
  <si>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</si>
  <si>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</si>
  <si>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</si>
  <si>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</si>
  <si>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</si>
  <si>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</si>
  <si>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</si>
  <si>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</si>
  <si>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</si>
  <si>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</si>
  <si>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</si>
  <si>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</si>
  <si>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</si>
  <si>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</si>
  <si>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</si>
  <si>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</si>
  <si>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</si>
  <si>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</si>
  <si>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</si>
  <si>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</si>
  <si>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</si>
  <si>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</si>
  <si>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</si>
  <si>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</si>
  <si>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</si>
  <si>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</si>
  <si>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</si>
  <si>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</si>
  <si>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</si>
  <si>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</si>
  <si>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</si>
  <si>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</si>
  <si>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</si>
  <si>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</si>
  <si>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</si>
  <si>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</si>
  <si>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</si>
  <si>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</si>
  <si>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</si>
  <si>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</si>
  <si>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</si>
  <si>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</si>
  <si>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</si>
  <si>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</si>
  <si>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</si>
  <si>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</si>
  <si>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</si>
  <si>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</si>
  <si>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</si>
  <si>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</si>
  <si>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</si>
  <si>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</si>
  <si>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</si>
  <si>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</si>
  <si>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</si>
  <si>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</si>
  <si>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</si>
  <si>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</si>
  <si>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</si>
  <si>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</si>
  <si>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</si>
  <si>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</si>
  <si>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</si>
  <si>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</si>
  <si>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</si>
  <si>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</si>
  <si>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</si>
  <si>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</si>
  <si>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</si>
  <si>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</si>
  <si>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</si>
  <si>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</si>
  <si>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</si>
  <si>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</si>
  <si>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</si>
  <si>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</si>
  <si>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</si>
  <si>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</si>
  <si>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</si>
  <si>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</si>
  <si>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</si>
  <si>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</si>
  <si>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</si>
  <si>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</si>
  <si>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</si>
  <si>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</si>
  <si>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</si>
  <si>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</si>
  <si>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</si>
  <si>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</si>
  <si>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</si>
  <si>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</si>
  <si>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</si>
  <si>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</si>
  <si>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</si>
  <si>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</si>
  <si>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</si>
  <si>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</si>
  <si>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</si>
  <si>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</si>
  <si>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</si>
  <si>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</si>
  <si>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</si>
  <si>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</si>
  <si>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</si>
  <si>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</si>
  <si>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</si>
  <si>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</si>
  <si>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</si>
  <si>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</si>
  <si>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</si>
  <si>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</si>
  <si>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</si>
  <si>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</si>
  <si>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</si>
  <si>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</si>
  <si>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</si>
  <si>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</si>
  <si>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</si>
  <si>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</si>
  <si>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</si>
  <si>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</si>
  <si>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</si>
  <si>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</si>
  <si>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</si>
  <si>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</si>
  <si>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</si>
  <si>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</si>
  <si>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</si>
  <si>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</si>
  <si>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</si>
  <si>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</si>
  <si>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</si>
  <si>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</si>
  <si>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</si>
  <si>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</si>
  <si>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</si>
  <si>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</si>
  <si>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</si>
  <si>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</si>
  <si>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</si>
  <si>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</si>
  <si>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</si>
  <si>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</si>
  <si>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</si>
  <si>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</si>
  <si>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</si>
  <si>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</si>
  <si>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</si>
  <si>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</si>
  <si>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</si>
  <si>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</si>
  <si>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</si>
  <si>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</si>
  <si>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</si>
  <si>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</si>
  <si>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</si>
  <si>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</si>
  <si>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</si>
  <si>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</si>
  <si>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</si>
  <si>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</si>
  <si>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</si>
  <si>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</si>
  <si>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</si>
  <si>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</si>
  <si>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</si>
  <si>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</si>
  <si>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</si>
  <si>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</si>
  <si>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</si>
  <si>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</si>
  <si>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</si>
  <si>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</si>
  <si>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</si>
  <si>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</si>
  <si>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</si>
  <si>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</si>
  <si>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</si>
  <si>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</si>
  <si>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</si>
  <si>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</si>
  <si>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</si>
  <si>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</si>
  <si>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</si>
  <si>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</si>
  <si>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</si>
  <si>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</si>
  <si>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</si>
  <si>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</si>
  <si>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</si>
  <si>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</si>
  <si>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</si>
  <si>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</si>
  <si>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</si>
  <si>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</si>
  <si>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</si>
  <si>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</si>
  <si>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</si>
  <si>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</si>
  <si>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</si>
  <si>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</si>
  <si>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</si>
  <si>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</si>
  <si>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</si>
  <si>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</si>
  <si>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</si>
  <si>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</si>
  <si>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</si>
  <si>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</si>
  <si>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</si>
  <si>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</si>
  <si>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</si>
  <si>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</si>
  <si>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</si>
  <si>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</si>
  <si>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</si>
  <si>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</si>
  <si>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</si>
  <si>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</si>
  <si>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</si>
  <si>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</si>
  <si>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</si>
  <si>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</si>
  <si>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</si>
  <si>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</si>
  <si>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</si>
  <si>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</si>
  <si>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</si>
  <si>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</si>
  <si>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</si>
  <si>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</si>
  <si>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</si>
  <si>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</si>
  <si>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</si>
  <si>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</si>
  <si>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</si>
  <si>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</si>
  <si>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</si>
  <si>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</si>
  <si>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</si>
  <si>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</si>
  <si>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</si>
  <si>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</si>
  <si>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</si>
  <si>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</si>
  <si>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</si>
  <si>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</si>
  <si>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</si>
  <si>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</si>
  <si>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</si>
  <si>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</si>
  <si>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</si>
  <si>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</si>
  <si>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</si>
  <si>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</si>
  <si>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</si>
  <si>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</si>
  <si>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</si>
  <si>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</si>
  <si>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</si>
  <si>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</si>
  <si>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</si>
  <si>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</si>
  <si>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</si>
  <si>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</si>
  <si>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</si>
  <si>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</si>
  <si>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</si>
  <si>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</si>
  <si>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</si>
  <si>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</si>
  <si>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</si>
  <si>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</si>
  <si>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</si>
  <si>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</si>
  <si>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</si>
  <si>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</si>
  <si>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</si>
  <si>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</si>
  <si>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</si>
  <si>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</si>
  <si>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</si>
  <si>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</si>
  <si>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</si>
  <si>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</si>
  <si>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</si>
  <si>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</si>
  <si>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</si>
  <si>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</si>
  <si>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</si>
  <si>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</si>
  <si>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</si>
  <si>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</si>
  <si>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</si>
  <si>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</si>
  <si>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</si>
  <si>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</si>
  <si>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</si>
  <si>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</si>
  <si>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</si>
  <si>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</si>
  <si>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</si>
  <si>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</si>
  <si>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</si>
  <si>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</si>
  <si>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</si>
  <si>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</si>
  <si>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</si>
  <si>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</si>
  <si>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</si>
  <si>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</si>
  <si>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</si>
  <si>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</si>
  <si>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</si>
  <si>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</si>
  <si>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</si>
  <si>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</si>
  <si>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</si>
  <si>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</si>
  <si>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</si>
  <si>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</si>
  <si>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</si>
  <si>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</si>
  <si>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</si>
  <si>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</si>
  <si>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</si>
  <si>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</si>
  <si>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</si>
  <si>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</si>
  <si>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</si>
  <si>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</si>
  <si>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</si>
  <si>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</si>
  <si>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</si>
  <si>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</si>
  <si>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</si>
  <si>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</si>
  <si>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</si>
  <si>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</si>
  <si>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</si>
  <si>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</si>
  <si>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</si>
  <si>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</si>
  <si>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</si>
  <si>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</si>
  <si>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</si>
  <si>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</si>
  <si>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</si>
  <si>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</si>
  <si>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</si>
  <si>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</si>
  <si>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</si>
  <si>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</si>
  <si>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</si>
  <si>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</si>
  <si>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</si>
  <si>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</si>
  <si>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</si>
  <si>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</si>
  <si>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</si>
  <si>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</si>
  <si>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</si>
  <si>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</si>
  <si>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</si>
  <si>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</si>
  <si>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</si>
  <si>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</si>
  <si>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</si>
  <si>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</si>
  <si>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</si>
  <si>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</si>
  <si>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</si>
  <si>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</si>
  <si>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</si>
  <si>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</si>
  <si>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</si>
  <si>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</si>
  <si>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</si>
  <si>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</si>
  <si>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</si>
  <si>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</si>
  <si>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</si>
  <si>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</si>
  <si>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</si>
  <si>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</si>
  <si>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</si>
  <si>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</si>
  <si>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</si>
  <si>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</si>
  <si>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</si>
  <si>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</si>
  <si>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</si>
  <si>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</si>
  <si>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</si>
  <si>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</si>
  <si>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</si>
  <si>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</si>
  <si>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</si>
  <si>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</si>
  <si>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</si>
  <si>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</si>
  <si>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</si>
  <si>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</si>
  <si>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</si>
  <si>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</si>
  <si>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</si>
  <si>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</si>
  <si>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</si>
  <si>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</si>
  <si>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</si>
  <si>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</si>
  <si>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</si>
  <si>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</si>
  <si>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</si>
  <si>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</si>
  <si>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</si>
  <si>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</si>
  <si>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</si>
  <si>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</si>
  <si>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</si>
  <si>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</si>
  <si>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</si>
  <si>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</si>
  <si>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</si>
  <si>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</si>
  <si>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</si>
  <si>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</si>
  <si>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</si>
  <si>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</si>
  <si>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</si>
  <si>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</si>
  <si>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</si>
  <si>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</si>
  <si>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</si>
  <si>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</si>
  <si>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</si>
  <si>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</si>
  <si>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</si>
  <si>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</si>
  <si>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</si>
  <si>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</si>
  <si>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</si>
  <si>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</si>
  <si>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</si>
  <si>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</si>
  <si>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</si>
  <si>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</si>
  <si>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</si>
  <si>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</si>
  <si>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</si>
  <si>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</si>
  <si>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</si>
  <si>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</si>
  <si>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</si>
  <si>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</si>
  <si>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</si>
  <si>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</si>
  <si>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</si>
  <si>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</si>
  <si>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</si>
  <si>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</si>
  <si>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</si>
  <si>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</si>
  <si>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</si>
  <si>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</si>
  <si>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</si>
  <si>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</si>
  <si>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</si>
  <si>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</si>
  <si>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</si>
  <si>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</si>
  <si>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</si>
  <si>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</si>
  <si>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</si>
  <si>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</si>
  <si>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</si>
  <si>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</si>
  <si>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</si>
  <si>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</si>
  <si>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</si>
  <si>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</si>
  <si>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</si>
  <si>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</si>
  <si>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</si>
  <si>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</si>
  <si>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</si>
  <si>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</si>
  <si>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</si>
  <si>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</si>
  <si>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</si>
  <si>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</si>
  <si>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</si>
  <si>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</si>
  <si>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</si>
  <si>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</si>
  <si>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</si>
  <si>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</si>
  <si>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</si>
  <si>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</si>
  <si>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</si>
  <si>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</si>
  <si>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</si>
  <si>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</si>
  <si>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</si>
  <si>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</si>
  <si>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</si>
  <si>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</si>
  <si>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</si>
  <si>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</si>
  <si>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</si>
  <si>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</si>
  <si>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</si>
  <si>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</si>
  <si>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</si>
  <si>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</si>
  <si>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</si>
  <si>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</si>
  <si>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</si>
  <si>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</si>
  <si>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</si>
  <si>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</si>
  <si>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</si>
  <si>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</si>
  <si>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</si>
  <si>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</si>
  <si>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</si>
  <si>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</si>
  <si>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</si>
  <si>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</si>
  <si>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</si>
  <si>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</si>
  <si>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</si>
  <si>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</si>
  <si>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</si>
  <si>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</si>
  <si>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</si>
  <si>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</si>
  <si>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</si>
  <si>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</si>
  <si>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</si>
  <si>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</si>
  <si>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</si>
  <si>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</si>
  <si>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</si>
  <si>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</si>
  <si>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</si>
  <si>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</si>
  <si>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</si>
  <si>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</si>
  <si>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</si>
  <si>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</si>
  <si>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</si>
  <si>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</si>
  <si>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</si>
  <si>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</si>
  <si>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</si>
  <si>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</si>
  <si>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</si>
  <si>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</si>
  <si>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</si>
  <si>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</si>
  <si>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</si>
  <si>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</si>
  <si>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</si>
  <si>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</si>
  <si>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</si>
  <si>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</si>
  <si>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</si>
  <si>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</si>
  <si>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</si>
  <si>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</si>
  <si>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</si>
  <si>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</si>
  <si>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</si>
  <si>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</si>
  <si>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</si>
  <si>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</si>
  <si>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</si>
  <si>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</si>
  <si>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</si>
  <si>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</si>
  <si>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</si>
  <si>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</si>
  <si>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</si>
  <si>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</si>
  <si>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</si>
  <si>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</si>
  <si>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</si>
  <si>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</si>
  <si>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</si>
  <si>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</si>
  <si>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</si>
  <si>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</si>
  <si>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</si>
  <si>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</si>
  <si>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</si>
  <si>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</si>
  <si>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</si>
  <si>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</si>
  <si>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</si>
  <si>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</si>
  <si>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</si>
  <si>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</si>
  <si>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</si>
  <si>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</si>
  <si>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</si>
  <si>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</si>
  <si>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</si>
  <si>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</si>
  <si>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</si>
  <si>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</si>
  <si>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</si>
  <si>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</si>
  <si>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</si>
  <si>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</si>
  <si>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</si>
  <si>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</si>
  <si>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</si>
  <si>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</si>
  <si>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</si>
  <si>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</si>
  <si>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</si>
  <si>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</si>
  <si>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</si>
  <si>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</si>
  <si>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</si>
  <si>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</si>
  <si>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</si>
  <si>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</si>
  <si>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</si>
  <si>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</si>
  <si>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</si>
  <si>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</si>
  <si>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</si>
  <si>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</si>
  <si>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</si>
  <si>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</si>
  <si>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</si>
  <si>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</si>
  <si>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</si>
  <si>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</si>
  <si>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</si>
  <si>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</si>
  <si>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</si>
  <si>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</si>
  <si>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</si>
  <si>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</si>
  <si>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</si>
  <si>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</si>
  <si>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</si>
  <si>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</si>
  <si>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</si>
  <si>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</si>
  <si>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</si>
  <si>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</si>
  <si>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</si>
  <si>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</si>
  <si>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</si>
  <si>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</si>
  <si>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</si>
  <si>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</si>
  <si>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</si>
  <si>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</si>
  <si>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</si>
  <si>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</si>
  <si>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</si>
  <si>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</si>
  <si>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</si>
  <si>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</si>
  <si>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</si>
  <si>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</si>
  <si>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</si>
  <si>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</si>
  <si>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</si>
  <si>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</si>
  <si>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</si>
  <si>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</si>
  <si>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</si>
  <si>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</si>
  <si>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</si>
  <si>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</si>
  <si>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</si>
  <si>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</si>
  <si>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</si>
  <si>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</si>
  <si>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</si>
  <si>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</si>
  <si>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</si>
  <si>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</si>
  <si>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</si>
  <si>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</si>
  <si>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</si>
  <si>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</si>
  <si>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</si>
  <si>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</si>
  <si>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</si>
  <si>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</si>
  <si>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</si>
  <si>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</si>
  <si>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</si>
  <si>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</si>
  <si>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</si>
  <si>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</si>
  <si>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</si>
  <si>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</si>
  <si>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</si>
  <si>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</si>
  <si>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</si>
  <si>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</si>
  <si>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</si>
  <si>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</si>
  <si>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</si>
  <si>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</si>
  <si>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</si>
  <si>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</si>
  <si>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</si>
  <si>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</si>
  <si>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</si>
  <si>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</si>
  <si>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</si>
  <si>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</si>
  <si>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</si>
  <si>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</si>
  <si>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</si>
  <si>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</si>
  <si>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</si>
  <si>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</si>
  <si>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</si>
  <si>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</si>
  <si>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</si>
  <si>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</si>
  <si>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</si>
  <si>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</si>
  <si>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</si>
  <si>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</si>
  <si>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</si>
  <si>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</si>
  <si>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</si>
  <si>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</si>
  <si>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</si>
  <si>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</si>
  <si>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</si>
  <si>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</si>
  <si>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</si>
  <si>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</si>
  <si>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</si>
  <si>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</si>
  <si>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</si>
  <si>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</si>
  <si>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</si>
  <si>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</si>
  <si>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</si>
  <si>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</si>
  <si>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</si>
  <si>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</si>
  <si>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</si>
  <si>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</si>
  <si>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</si>
  <si>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</si>
  <si>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</si>
  <si>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</si>
  <si>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</si>
  <si>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</si>
  <si>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</si>
  <si>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</si>
  <si>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</si>
  <si>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</si>
  <si>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</si>
  <si>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</si>
  <si>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</si>
  <si>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</si>
  <si>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</si>
  <si>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</si>
  <si>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</si>
  <si>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</si>
  <si>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</si>
  <si>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</si>
  <si>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</si>
  <si>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</si>
  <si>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</si>
  <si>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</si>
  <si>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</si>
  <si>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</si>
  <si>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</si>
  <si>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</si>
  <si>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</si>
  <si>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</si>
  <si>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</si>
  <si>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</si>
  <si>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</si>
  <si>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</si>
  <si>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</si>
  <si>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</si>
  <si>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</si>
  <si>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</si>
  <si>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</si>
  <si>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</si>
  <si>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</si>
  <si>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</si>
  <si>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</si>
  <si>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</si>
  <si>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</si>
  <si>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</si>
  <si>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</si>
  <si>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</si>
  <si>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</si>
  <si>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</si>
  <si>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</si>
  <si>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</si>
  <si>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</si>
  <si>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</si>
  <si>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</si>
  <si>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</si>
  <si>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</si>
  <si>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</si>
  <si>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</si>
  <si>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</si>
  <si>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</si>
  <si>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</si>
  <si>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</si>
  <si>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</si>
  <si>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</si>
  <si>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</si>
  <si>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</si>
  <si>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</si>
  <si>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</si>
  <si>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</si>
  <si>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</si>
  <si>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</si>
  <si>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</si>
  <si>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</si>
  <si>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</si>
  <si>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</si>
  <si>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</si>
  <si>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</si>
  <si>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</si>
  <si>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</si>
  <si>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</si>
  <si>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</si>
  <si>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</si>
  <si>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</si>
  <si>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</si>
  <si>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</si>
  <si>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</si>
  <si>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</si>
  <si>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</si>
  <si>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</si>
  <si>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</si>
  <si>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</si>
  <si>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</si>
  <si>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</si>
  <si>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</si>
  <si>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</si>
  <si>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</si>
  <si>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</si>
  <si>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</si>
  <si>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</si>
  <si>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</si>
  <si>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</si>
  <si>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</si>
  <si>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</si>
  <si>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</si>
  <si>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</si>
  <si>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</si>
  <si>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</si>
  <si>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</si>
  <si>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</si>
  <si>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</si>
  <si>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</si>
  <si>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</si>
  <si>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</si>
  <si>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</si>
  <si>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</si>
  <si>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</si>
  <si>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</si>
  <si>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</si>
  <si>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</si>
  <si>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</si>
  <si>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</si>
  <si>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</si>
  <si>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</si>
  <si>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</si>
  <si>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</si>
  <si>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</si>
  <si>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</si>
  <si>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</si>
  <si>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</si>
  <si>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</si>
  <si>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</si>
  <si>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</si>
  <si>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</si>
  <si>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</si>
  <si>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</si>
  <si>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</si>
  <si>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</si>
  <si>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</si>
  <si>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</si>
  <si>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</si>
  <si>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</si>
  <si>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</si>
  <si>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</si>
  <si>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</si>
  <si>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</si>
  <si>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</si>
  <si>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</si>
  <si>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</si>
  <si>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</si>
  <si>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</si>
  <si>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</si>
  <si>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</si>
  <si>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</si>
  <si>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</si>
  <si>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</si>
  <si>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</si>
  <si>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</si>
  <si>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</si>
  <si>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</si>
  <si>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</si>
  <si>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</si>
  <si>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</si>
  <si>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</si>
  <si>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</si>
  <si>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</si>
  <si>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</si>
  <si>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</si>
  <si>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</si>
  <si>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</si>
  <si>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</si>
  <si>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</si>
  <si>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</si>
  <si>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</si>
  <si>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</si>
  <si>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</si>
  <si>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t>Arrived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</si>
  <si>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</si>
  <si>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</si>
  <si>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</si>
  <si>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</si>
  <si>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</si>
  <si>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</si>
  <si>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</si>
  <si>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</si>
  <si>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</si>
  <si>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</si>
  <si>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</si>
  <si>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</si>
  <si>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</si>
  <si>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</si>
  <si>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</si>
  <si>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</si>
  <si>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</si>
  <si>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</si>
  <si>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</si>
  <si>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</si>
  <si>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</si>
  <si>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</si>
  <si>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</si>
  <si>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</si>
  <si>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</si>
  <si>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</si>
  <si>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</si>
  <si>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</si>
  <si>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</si>
  <si>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</si>
  <si>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</si>
  <si>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</si>
  <si>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</si>
  <si>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</si>
  <si>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</si>
  <si>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</si>
  <si>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</si>
  <si>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</si>
  <si>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Occupied Palestinian Territories</t>
  </si>
  <si>
    <t>Released at 11:30 am (Canberra time) Fri 24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</si>
</sst>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6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4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7" t="s">
        <v>0</v>
      </c>
      <c r="C6" s="117"/>
      <c r="D6" s="117"/>
      <c r="E6" s="117"/>
      <c r="F6" s="117"/>
      <c r="G6" s="117"/>
      <c r="H6" s="117"/>
      <c r="I6" s="117"/>
      <c r="J6" s="117"/>
      <c r="K6" s="117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1" t="s">
        <v>2</v>
      </c>
      <c r="D8" s="111"/>
      <c r="E8" s="111"/>
      <c r="F8" s="111"/>
      <c r="G8" s="111"/>
      <c r="H8" s="111"/>
      <c r="I8" s="111"/>
      <c r="J8" s="111"/>
      <c r="K8" s="11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0" t="s">
        <v>15</v>
      </c>
      <c r="G9" s="110"/>
      <c r="H9" s="110"/>
      <c r="I9" s="110"/>
      <c r="J9" s="110"/>
      <c r="K9" s="110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0" t="s">
        <v>16</v>
      </c>
      <c r="G10" s="110"/>
      <c r="H10" s="110"/>
      <c r="I10" s="110"/>
      <c r="J10" s="110"/>
      <c r="K10" s="110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0" t="s">
        <v>17</v>
      </c>
      <c r="G11" s="110"/>
      <c r="H11" s="110"/>
      <c r="I11" s="110"/>
      <c r="J11" s="110"/>
      <c r="K11" s="110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1" t="s">
        <v>329</v>
      </c>
      <c r="D12" s="111"/>
      <c r="E12" s="111"/>
      <c r="F12" s="111"/>
      <c r="G12" s="111"/>
      <c r="H12" s="111"/>
      <c r="I12" s="111"/>
      <c r="J12" s="111"/>
      <c r="K12" s="111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0" t="s">
        <v>285</v>
      </c>
      <c r="G13" s="110"/>
      <c r="H13" s="110"/>
      <c r="I13" s="110"/>
      <c r="J13" s="110"/>
      <c r="K13" s="110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0" t="s">
        <v>297</v>
      </c>
      <c r="G16" s="110"/>
      <c r="H16" s="110"/>
      <c r="I16" s="110"/>
      <c r="J16" s="110"/>
      <c r="K16" s="110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0" t="s">
        <v>298</v>
      </c>
      <c r="G17" s="110"/>
      <c r="H17" s="110"/>
      <c r="I17" s="110"/>
      <c r="J17" s="110"/>
      <c r="K17" s="110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1" t="s">
        <v>4</v>
      </c>
      <c r="D20" s="111"/>
      <c r="E20" s="111"/>
      <c r="F20" s="111"/>
      <c r="G20" s="111"/>
      <c r="H20" s="111"/>
      <c r="I20" s="111"/>
      <c r="J20" s="111"/>
      <c r="K20" s="11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0" t="s">
        <v>39</v>
      </c>
      <c r="G23" s="110"/>
      <c r="H23" s="110"/>
      <c r="I23" s="110"/>
      <c r="J23" s="110"/>
      <c r="K23" s="110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0" t="s">
        <v>352</v>
      </c>
      <c r="G24" s="110"/>
      <c r="H24" s="110"/>
      <c r="I24" s="110"/>
      <c r="J24" s="110"/>
      <c r="K24" s="110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10663</v>
      </c>
      <c r="D25" s="13"/>
      <c r="E25" s="13"/>
      <c r="F25" s="116" t="s">
        <v>10662</v>
      </c>
      <c r="G25" s="110"/>
      <c r="H25" s="110"/>
      <c r="I25" s="110"/>
      <c r="J25" s="110"/>
      <c r="K25" s="110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1" t="s">
        <v>3</v>
      </c>
      <c r="D26" s="111"/>
      <c r="E26" s="111"/>
      <c r="F26" s="111"/>
      <c r="G26" s="111"/>
      <c r="H26" s="111"/>
      <c r="I26" s="111"/>
      <c r="J26" s="111"/>
      <c r="K26" s="111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5" t="s">
        <v>358</v>
      </c>
      <c r="G28" s="115"/>
      <c r="H28" s="115"/>
      <c r="I28" s="115"/>
      <c r="J28" s="115"/>
      <c r="K28" s="115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5" t="s">
        <v>10350</v>
      </c>
      <c r="G29" s="115"/>
      <c r="H29" s="115"/>
      <c r="I29" s="115"/>
      <c r="J29" s="115"/>
      <c r="K29" s="11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5" t="s">
        <v>362</v>
      </c>
      <c r="G30" s="115"/>
      <c r="H30" s="115"/>
      <c r="I30" s="115"/>
      <c r="J30" s="115"/>
      <c r="K30" s="115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5" t="s">
        <v>10349</v>
      </c>
      <c r="G34" s="115"/>
      <c r="H34" s="115"/>
      <c r="I34" s="115"/>
      <c r="J34" s="115"/>
      <c r="K34" s="115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5" t="s">
        <v>361</v>
      </c>
      <c r="G35" s="115"/>
      <c r="H35" s="115"/>
      <c r="I35" s="115"/>
      <c r="J35" s="115"/>
      <c r="K35" s="115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1" t="s">
        <v>5</v>
      </c>
      <c r="D42" s="111"/>
      <c r="E42" s="111"/>
      <c r="F42" s="111"/>
      <c r="G42" s="111"/>
      <c r="H42" s="111"/>
      <c r="I42" s="111"/>
      <c r="J42" s="111"/>
      <c r="K42" s="111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0" t="s">
        <v>42</v>
      </c>
      <c r="G43" s="110"/>
      <c r="H43" s="110"/>
      <c r="I43" s="110"/>
      <c r="J43" s="110"/>
      <c r="K43" s="110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0" t="s">
        <v>46</v>
      </c>
      <c r="G44" s="110"/>
      <c r="H44" s="110"/>
      <c r="I44" s="110"/>
      <c r="J44" s="110"/>
      <c r="K44" s="110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0" t="s">
        <v>1529</v>
      </c>
      <c r="G47" s="110"/>
      <c r="H47" s="110"/>
      <c r="I47" s="110"/>
      <c r="J47" s="110"/>
      <c r="K47" s="110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0" t="s">
        <v>66</v>
      </c>
      <c r="G49" s="110"/>
      <c r="H49" s="110"/>
      <c r="I49" s="110"/>
      <c r="J49" s="110"/>
      <c r="K49" s="110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1" t="s">
        <v>274</v>
      </c>
      <c r="D51" s="111"/>
      <c r="E51" s="111"/>
      <c r="F51" s="111"/>
      <c r="G51" s="111"/>
      <c r="H51" s="111"/>
      <c r="I51" s="111"/>
      <c r="J51" s="111"/>
      <c r="K51" s="111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5" t="s">
        <v>53</v>
      </c>
      <c r="G53" s="115"/>
      <c r="H53" s="115"/>
      <c r="I53" s="115"/>
      <c r="J53" s="115"/>
      <c r="K53" s="115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8" t="s">
        <v>254</v>
      </c>
      <c r="G55" s="118"/>
      <c r="H55" s="118"/>
      <c r="I55" s="118"/>
      <c r="J55" s="118"/>
      <c r="K55" s="118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5" t="s">
        <v>10369</v>
      </c>
      <c r="G56" s="115"/>
      <c r="H56" s="115"/>
      <c r="I56" s="115"/>
      <c r="J56" s="115"/>
      <c r="K56" s="115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5" t="s">
        <v>1675</v>
      </c>
      <c r="G57" s="115"/>
      <c r="H57" s="115"/>
      <c r="I57" s="115"/>
      <c r="J57" s="115"/>
      <c r="K57" s="115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5" t="s">
        <v>1676</v>
      </c>
      <c r="G58" s="115"/>
      <c r="H58" s="115"/>
      <c r="I58" s="115"/>
      <c r="J58" s="115"/>
      <c r="K58" s="115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5" t="s">
        <v>1677</v>
      </c>
      <c r="G59" s="115"/>
      <c r="H59" s="115"/>
      <c r="I59" s="115"/>
      <c r="J59" s="115"/>
      <c r="K59" s="115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5" t="s">
        <v>1678</v>
      </c>
      <c r="G60" s="115"/>
      <c r="H60" s="115"/>
      <c r="I60" s="115"/>
      <c r="J60" s="115"/>
      <c r="K60" s="115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8" t="s">
        <v>255</v>
      </c>
      <c r="G61" s="118"/>
      <c r="H61" s="118"/>
      <c r="I61" s="118"/>
      <c r="J61" s="118"/>
      <c r="K61" s="118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5" t="s">
        <v>10417</v>
      </c>
      <c r="G62" s="115"/>
      <c r="H62" s="115"/>
      <c r="I62" s="115"/>
      <c r="J62" s="115"/>
      <c r="K62" s="115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5" t="s">
        <v>1670</v>
      </c>
      <c r="G63" s="115"/>
      <c r="H63" s="115"/>
      <c r="I63" s="115"/>
      <c r="J63" s="115"/>
      <c r="K63" s="115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5" t="s">
        <v>1672</v>
      </c>
      <c r="G64" s="115"/>
      <c r="H64" s="115"/>
      <c r="I64" s="115"/>
      <c r="J64" s="115"/>
      <c r="K64" s="115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5" t="s">
        <v>1673</v>
      </c>
      <c r="G65" s="115"/>
      <c r="H65" s="115"/>
      <c r="I65" s="115"/>
      <c r="J65" s="115"/>
      <c r="K65" s="115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5" t="s">
        <v>1674</v>
      </c>
      <c r="G66" s="115"/>
      <c r="H66" s="115"/>
      <c r="I66" s="115"/>
      <c r="J66" s="115"/>
      <c r="K66" s="115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1" t="s">
        <v>10474</v>
      </c>
      <c r="D67" s="111"/>
      <c r="E67" s="111"/>
      <c r="F67" s="111"/>
      <c r="G67" s="111"/>
      <c r="H67" s="111"/>
      <c r="I67" s="111"/>
      <c r="J67" s="111"/>
      <c r="K67" s="111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0" t="s">
        <v>1697</v>
      </c>
      <c r="G68" s="110"/>
      <c r="H68" s="110"/>
      <c r="I68" s="110"/>
      <c r="J68" s="110"/>
      <c r="K68" s="110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0" t="s">
        <v>1701</v>
      </c>
      <c r="G69" s="110"/>
      <c r="H69" s="110"/>
      <c r="I69" s="110"/>
      <c r="J69" s="110"/>
      <c r="K69" s="110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0" t="s">
        <v>1702</v>
      </c>
      <c r="G70" s="110"/>
      <c r="H70" s="110"/>
      <c r="I70" s="110"/>
      <c r="J70" s="110"/>
      <c r="K70" s="110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0" t="s">
        <v>10357</v>
      </c>
      <c r="G71" s="110"/>
      <c r="H71" s="110"/>
      <c r="I71" s="110"/>
      <c r="J71" s="110"/>
      <c r="K71" s="110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0" t="s">
        <v>1704</v>
      </c>
      <c r="G72" s="110"/>
      <c r="H72" s="110"/>
      <c r="I72" s="110"/>
      <c r="J72" s="110"/>
      <c r="K72" s="110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0" t="s">
        <v>1814</v>
      </c>
      <c r="G73" s="110"/>
      <c r="H73" s="110"/>
      <c r="I73" s="110"/>
      <c r="J73" s="110"/>
      <c r="K73" s="110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0" t="s">
        <v>1815</v>
      </c>
      <c r="G74" s="110"/>
      <c r="H74" s="110"/>
      <c r="I74" s="110"/>
      <c r="J74" s="110"/>
      <c r="K74" s="110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0" t="s">
        <v>87</v>
      </c>
      <c r="G75" s="110"/>
      <c r="H75" s="110"/>
      <c r="I75" s="110"/>
      <c r="J75" s="110"/>
      <c r="K75" s="110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0" t="s">
        <v>97</v>
      </c>
      <c r="G76" s="110"/>
      <c r="H76" s="110"/>
      <c r="I76" s="110"/>
      <c r="J76" s="110"/>
      <c r="K76" s="110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0" t="s">
        <v>1819</v>
      </c>
      <c r="G77" s="110"/>
      <c r="H77" s="110"/>
      <c r="I77" s="110"/>
      <c r="J77" s="110"/>
      <c r="K77" s="11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1" t="s">
        <v>8</v>
      </c>
      <c r="D79" s="111"/>
      <c r="E79" s="111"/>
      <c r="F79" s="111"/>
      <c r="G79" s="111"/>
      <c r="H79" s="111"/>
      <c r="I79" s="111"/>
      <c r="J79" s="111"/>
      <c r="K79" s="111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0" t="s">
        <v>100</v>
      </c>
      <c r="G80" s="110"/>
      <c r="H80" s="110"/>
      <c r="I80" s="110"/>
      <c r="J80" s="110"/>
      <c r="K80" s="110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0" t="s">
        <v>104</v>
      </c>
      <c r="G81" s="110"/>
      <c r="H81" s="110"/>
      <c r="I81" s="110"/>
      <c r="J81" s="110"/>
      <c r="K81" s="110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6" t="s">
        <v>3167</v>
      </c>
      <c r="G82" s="110"/>
      <c r="H82" s="110"/>
      <c r="I82" s="110"/>
      <c r="J82" s="110"/>
      <c r="K82" s="110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0" t="s">
        <v>3126</v>
      </c>
      <c r="G83" s="110"/>
      <c r="H83" s="110"/>
      <c r="I83" s="110"/>
      <c r="J83" s="110"/>
      <c r="K83" s="110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0" t="s">
        <v>3238</v>
      </c>
      <c r="G84" s="110"/>
      <c r="H84" s="110"/>
      <c r="I84" s="110"/>
      <c r="J84" s="110"/>
      <c r="K84" s="110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0" t="s">
        <v>3239</v>
      </c>
      <c r="G85" s="110"/>
      <c r="H85" s="110"/>
      <c r="I85" s="110"/>
      <c r="J85" s="110"/>
      <c r="K85" s="110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0" t="s">
        <v>3240</v>
      </c>
      <c r="G86" s="110"/>
      <c r="H86" s="110"/>
      <c r="I86" s="110"/>
      <c r="J86" s="110"/>
      <c r="K86" s="110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0" t="s">
        <v>3241</v>
      </c>
      <c r="G87" s="110"/>
      <c r="H87" s="110"/>
      <c r="I87" s="110"/>
      <c r="J87" s="110"/>
      <c r="K87" s="110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0" t="s">
        <v>3242</v>
      </c>
      <c r="G88" s="110"/>
      <c r="H88" s="110"/>
      <c r="I88" s="110"/>
      <c r="J88" s="110"/>
      <c r="K88" s="110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0" t="s">
        <v>3243</v>
      </c>
      <c r="G89" s="110"/>
      <c r="H89" s="110"/>
      <c r="I89" s="110"/>
      <c r="J89" s="110"/>
      <c r="K89" s="110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0" t="s">
        <v>3244</v>
      </c>
      <c r="G90" s="110"/>
      <c r="H90" s="110"/>
      <c r="I90" s="110"/>
      <c r="J90" s="110"/>
      <c r="K90" s="110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1" t="s">
        <v>10347</v>
      </c>
      <c r="D95" s="111"/>
      <c r="E95" s="111"/>
      <c r="F95" s="111"/>
      <c r="G95" s="111"/>
      <c r="H95" s="111"/>
      <c r="I95" s="111"/>
      <c r="J95" s="111"/>
      <c r="K95" s="111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0" t="s">
        <v>3237</v>
      </c>
      <c r="G96" s="110"/>
      <c r="H96" s="110"/>
      <c r="I96" s="110"/>
      <c r="J96" s="110"/>
      <c r="K96" s="110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0" t="s">
        <v>3245</v>
      </c>
      <c r="G97" s="110"/>
      <c r="H97" s="110"/>
      <c r="I97" s="110"/>
      <c r="J97" s="110"/>
      <c r="K97" s="110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0" t="s">
        <v>3236</v>
      </c>
      <c r="G98" s="110"/>
      <c r="H98" s="110"/>
      <c r="I98" s="110"/>
      <c r="J98" s="110"/>
      <c r="K98" s="110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0" t="s">
        <v>3246</v>
      </c>
      <c r="G100" s="110"/>
      <c r="H100" s="110"/>
      <c r="I100" s="110"/>
      <c r="J100" s="110"/>
      <c r="K100" s="11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1" t="s">
        <v>3316</v>
      </c>
      <c r="D102" s="111"/>
      <c r="E102" s="111"/>
      <c r="F102" s="111"/>
      <c r="G102" s="111"/>
      <c r="H102" s="111"/>
      <c r="I102" s="111"/>
      <c r="J102" s="111"/>
      <c r="K102" s="111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5" t="s">
        <v>109</v>
      </c>
      <c r="G104" s="115"/>
      <c r="H104" s="115"/>
      <c r="I104" s="115"/>
      <c r="J104" s="115"/>
      <c r="K104" s="115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5" t="s">
        <v>3307</v>
      </c>
      <c r="G105" s="115"/>
      <c r="H105" s="115"/>
      <c r="I105" s="115"/>
      <c r="J105" s="115"/>
      <c r="K105" s="115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5" t="s">
        <v>3310</v>
      </c>
      <c r="G106" s="115"/>
      <c r="H106" s="115"/>
      <c r="I106" s="115"/>
      <c r="J106" s="115"/>
      <c r="K106" s="115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5" t="s">
        <v>10371</v>
      </c>
      <c r="G110" s="115"/>
      <c r="H110" s="115"/>
      <c r="I110" s="115"/>
      <c r="J110" s="115"/>
      <c r="K110" s="115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5" t="s">
        <v>3318</v>
      </c>
      <c r="G111" s="115"/>
      <c r="H111" s="115"/>
      <c r="I111" s="115"/>
      <c r="J111" s="115"/>
      <c r="K111" s="115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5" t="s">
        <v>3320</v>
      </c>
      <c r="G112" s="115"/>
      <c r="H112" s="115"/>
      <c r="I112" s="115"/>
      <c r="J112" s="115"/>
      <c r="K112" s="115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1" t="s">
        <v>3406</v>
      </c>
      <c r="D116" s="111"/>
      <c r="E116" s="111"/>
      <c r="F116" s="111"/>
      <c r="G116" s="111"/>
      <c r="H116" s="111"/>
      <c r="I116" s="111"/>
      <c r="J116" s="111"/>
      <c r="K116" s="111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0" t="s">
        <v>10374</v>
      </c>
      <c r="G117" s="110"/>
      <c r="H117" s="110"/>
      <c r="I117" s="110"/>
      <c r="J117" s="110"/>
      <c r="K117" s="110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0" t="s">
        <v>10375</v>
      </c>
      <c r="G118" s="110"/>
      <c r="H118" s="110"/>
      <c r="I118" s="110"/>
      <c r="J118" s="110"/>
      <c r="K118" s="110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0" t="s">
        <v>10376</v>
      </c>
      <c r="G119" s="110"/>
      <c r="H119" s="110"/>
      <c r="I119" s="110"/>
      <c r="J119" s="110"/>
      <c r="K119" s="11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0" t="s">
        <v>10377</v>
      </c>
      <c r="G120" s="110"/>
      <c r="H120" s="110"/>
      <c r="I120" s="110"/>
      <c r="J120" s="110"/>
      <c r="K120" s="11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0" t="s">
        <v>10378</v>
      </c>
      <c r="G121" s="110"/>
      <c r="H121" s="110"/>
      <c r="I121" s="110"/>
      <c r="J121" s="110"/>
      <c r="K121" s="110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0" t="s">
        <v>10379</v>
      </c>
      <c r="G122" s="110"/>
      <c r="H122" s="110"/>
      <c r="I122" s="110"/>
      <c r="J122" s="110"/>
      <c r="K122" s="110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0" t="s">
        <v>10380</v>
      </c>
      <c r="G123" s="110"/>
      <c r="H123" s="110"/>
      <c r="I123" s="110"/>
      <c r="J123" s="110"/>
      <c r="K123" s="110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0" t="s">
        <v>10381</v>
      </c>
      <c r="G124" s="110"/>
      <c r="H124" s="110"/>
      <c r="I124" s="110"/>
      <c r="J124" s="110"/>
      <c r="K124" s="110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1" t="s">
        <v>4752</v>
      </c>
      <c r="D125" s="111"/>
      <c r="E125" s="111"/>
      <c r="F125" s="111"/>
      <c r="G125" s="111"/>
      <c r="H125" s="111"/>
      <c r="I125" s="111"/>
      <c r="J125" s="111"/>
      <c r="K125" s="111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0" t="s">
        <v>10382</v>
      </c>
      <c r="G126" s="110"/>
      <c r="H126" s="110"/>
      <c r="I126" s="110"/>
      <c r="J126" s="110"/>
      <c r="K126" s="11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0" t="s">
        <v>10383</v>
      </c>
      <c r="G127" s="110"/>
      <c r="H127" s="110"/>
      <c r="I127" s="110"/>
      <c r="J127" s="110"/>
      <c r="K127" s="11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0" t="s">
        <v>10384</v>
      </c>
      <c r="G128" s="110"/>
      <c r="H128" s="110"/>
      <c r="I128" s="110"/>
      <c r="J128" s="110"/>
      <c r="K128" s="110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0" t="s">
        <v>10385</v>
      </c>
      <c r="G129" s="110"/>
      <c r="H129" s="110"/>
      <c r="I129" s="110"/>
      <c r="J129" s="110"/>
      <c r="K129" s="110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0" t="s">
        <v>10386</v>
      </c>
      <c r="G130" s="110"/>
      <c r="H130" s="110"/>
      <c r="I130" s="110"/>
      <c r="J130" s="110"/>
      <c r="K130" s="110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0" t="s">
        <v>10387</v>
      </c>
      <c r="G131" s="110"/>
      <c r="H131" s="110"/>
      <c r="I131" s="110"/>
      <c r="J131" s="110"/>
      <c r="K131" s="110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0" t="s">
        <v>10388</v>
      </c>
      <c r="G132" s="110"/>
      <c r="H132" s="110"/>
      <c r="I132" s="110"/>
      <c r="J132" s="110"/>
      <c r="K132" s="110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0" t="s">
        <v>10389</v>
      </c>
      <c r="G133" s="110"/>
      <c r="H133" s="110"/>
      <c r="I133" s="110"/>
      <c r="J133" s="110"/>
      <c r="K133" s="110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0" t="s">
        <v>10390</v>
      </c>
      <c r="G134" s="110"/>
      <c r="H134" s="110"/>
      <c r="I134" s="110"/>
      <c r="J134" s="110"/>
      <c r="K134" s="110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0" t="s">
        <v>10391</v>
      </c>
      <c r="G135" s="110"/>
      <c r="H135" s="110"/>
      <c r="I135" s="110"/>
      <c r="J135" s="110"/>
      <c r="K135" s="110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1" t="s">
        <v>9</v>
      </c>
      <c r="D136" s="111"/>
      <c r="E136" s="111"/>
      <c r="F136" s="111"/>
      <c r="G136" s="111"/>
      <c r="H136" s="111"/>
      <c r="I136" s="111"/>
      <c r="J136" s="111"/>
      <c r="K136" s="111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0" t="s">
        <v>238</v>
      </c>
      <c r="G137" s="110"/>
      <c r="H137" s="110"/>
      <c r="I137" s="110"/>
      <c r="J137" s="110"/>
      <c r="K137" s="110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0" t="s">
        <v>10208</v>
      </c>
      <c r="G138" s="110"/>
      <c r="H138" s="110"/>
      <c r="I138" s="110"/>
      <c r="J138" s="110"/>
      <c r="K138" s="110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0" t="s">
        <v>10210</v>
      </c>
      <c r="G139" s="110"/>
      <c r="H139" s="110"/>
      <c r="I139" s="110"/>
      <c r="J139" s="110"/>
      <c r="K139" s="110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1" t="s">
        <v>10249</v>
      </c>
      <c r="D140" s="111"/>
      <c r="E140" s="111"/>
      <c r="F140" s="111"/>
      <c r="G140" s="111"/>
      <c r="H140" s="111"/>
      <c r="I140" s="111"/>
      <c r="J140" s="111"/>
      <c r="K140" s="111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0" t="s">
        <v>10250</v>
      </c>
      <c r="G141" s="110"/>
      <c r="H141" s="110"/>
      <c r="I141" s="110"/>
      <c r="J141" s="110"/>
      <c r="K141" s="110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0" t="s">
        <v>10252</v>
      </c>
      <c r="G142" s="110"/>
      <c r="H142" s="110"/>
      <c r="I142" s="110"/>
      <c r="J142" s="110"/>
      <c r="K142" s="110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0" t="s">
        <v>10255</v>
      </c>
      <c r="G143" s="110"/>
      <c r="H143" s="110"/>
      <c r="I143" s="110"/>
      <c r="J143" s="110"/>
      <c r="K143" s="110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0" t="s">
        <v>10256</v>
      </c>
      <c r="G144" s="110"/>
      <c r="H144" s="110"/>
      <c r="I144" s="110"/>
      <c r="J144" s="110"/>
      <c r="K144" s="110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1" t="s">
        <v>10</v>
      </c>
      <c r="D145" s="111"/>
      <c r="E145" s="111"/>
      <c r="F145" s="111"/>
      <c r="G145" s="111"/>
      <c r="H145" s="111"/>
      <c r="I145" s="111"/>
      <c r="J145" s="111"/>
      <c r="K145" s="111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0" t="s">
        <v>10268</v>
      </c>
      <c r="G146" s="110"/>
      <c r="H146" s="110"/>
      <c r="I146" s="110"/>
      <c r="J146" s="110"/>
      <c r="K146" s="110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1" t="s">
        <v>10516</v>
      </c>
      <c r="D147" s="111"/>
      <c r="E147" s="111"/>
      <c r="F147" s="111"/>
      <c r="G147" s="111"/>
      <c r="H147" s="111"/>
      <c r="I147" s="111"/>
      <c r="J147" s="111"/>
      <c r="K147" s="111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0" t="s">
        <v>10518</v>
      </c>
      <c r="G148" s="110"/>
      <c r="H148" s="110"/>
      <c r="I148" s="110"/>
      <c r="J148" s="110"/>
      <c r="K148" s="110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1" t="s">
        <v>11</v>
      </c>
      <c r="D166" s="111"/>
      <c r="E166" s="111"/>
      <c r="F166" s="111"/>
      <c r="G166" s="111"/>
      <c r="H166" s="111"/>
      <c r="I166" s="111"/>
      <c r="J166" s="111"/>
      <c r="K166" s="111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5" t="s">
        <v>252</v>
      </c>
      <c r="G171" s="115"/>
      <c r="H171" s="115"/>
      <c r="I171" s="115"/>
      <c r="J171" s="115"/>
      <c r="K171" s="115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5" t="s">
        <v>249</v>
      </c>
      <c r="G174" s="115"/>
      <c r="H174" s="115"/>
      <c r="I174" s="115"/>
      <c r="J174" s="115"/>
      <c r="K174" s="115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19" t="s">
        <v>10630</v>
      </c>
      <c r="G175" s="119"/>
      <c r="H175" s="119"/>
      <c r="I175" s="119"/>
      <c r="J175" s="119"/>
      <c r="K175" s="119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19"/>
      <c r="G176" s="119"/>
      <c r="H176" s="119"/>
      <c r="I176" s="119"/>
      <c r="J176" s="119"/>
      <c r="K176" s="119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2" t="s">
        <v>10394</v>
      </c>
      <c r="C179" s="112"/>
      <c r="D179" s="112"/>
      <c r="E179" s="112"/>
      <c r="F179" s="112"/>
      <c r="G179" s="112"/>
      <c r="H179" s="112"/>
      <c r="I179" s="112"/>
      <c r="J179" s="112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3" t="s">
        <v>10535</v>
      </c>
      <c r="C181" s="113"/>
      <c r="D181" s="113"/>
      <c r="E181" s="113"/>
      <c r="F181" s="113"/>
      <c r="G181" s="113"/>
      <c r="H181" s="113"/>
      <c r="I181" s="113"/>
      <c r="J181" s="113"/>
    </row>
    <row r="182" spans="1:11" s="82" customFormat="1" ht="12.75" customHeight="1" x14ac:dyDescent="0.2">
      <c r="B182" s="120" t="s">
        <v>10396</v>
      </c>
      <c r="C182" s="121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3" t="s">
        <v>10395</v>
      </c>
      <c r="C184" s="113"/>
      <c r="D184" s="113"/>
      <c r="E184" s="113"/>
      <c r="F184" s="113"/>
      <c r="G184" s="113"/>
      <c r="H184" s="113"/>
      <c r="I184" s="113"/>
      <c r="J184" s="113"/>
    </row>
    <row r="185" spans="1:11" s="82" customFormat="1" ht="12.75" customHeight="1" x14ac:dyDescent="0.2">
      <c r="B185" s="120" t="s">
        <v>10397</v>
      </c>
      <c r="C185" s="121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10654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2"/>
      <c r="C191" s="122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2025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10347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3237</v>
      </c>
      <c r="D10" s="128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8" t="s">
        <v>3245</v>
      </c>
      <c r="D17" s="128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2025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3316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3" t="s">
        <v>109</v>
      </c>
      <c r="D12" s="123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2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2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2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8" t="s">
        <v>3307</v>
      </c>
      <c r="D23" s="128"/>
      <c r="E23" s="7" t="s">
        <v>3308</v>
      </c>
      <c r="F23" s="4" t="s">
        <v>270</v>
      </c>
      <c r="G23" s="4" t="s">
        <v>258</v>
      </c>
      <c r="H23" s="4" t="s">
        <v>261</v>
      </c>
      <c r="I23" s="131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8" t="s">
        <v>3310</v>
      </c>
      <c r="D36" s="128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8" t="s">
        <v>3311</v>
      </c>
      <c r="D44" s="128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8" t="s">
        <v>3313</v>
      </c>
      <c r="D53" s="128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3" t="s">
        <v>109</v>
      </c>
      <c r="D68" s="123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8" t="s">
        <v>3318</v>
      </c>
      <c r="D82" s="128"/>
      <c r="E82" s="7" t="s">
        <v>3319</v>
      </c>
      <c r="F82" s="4" t="s">
        <v>270</v>
      </c>
      <c r="G82" s="4" t="s">
        <v>258</v>
      </c>
      <c r="H82" s="4" t="s">
        <v>261</v>
      </c>
      <c r="I82" s="131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10651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10652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10653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8" t="s">
        <v>3320</v>
      </c>
      <c r="D102" s="128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8" t="s">
        <v>3322</v>
      </c>
      <c r="D109" s="128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8" t="s">
        <v>3324</v>
      </c>
      <c r="D118" s="128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8" t="s">
        <v>3326</v>
      </c>
      <c r="D132" s="128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2025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3406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8" t="s">
        <v>3407</v>
      </c>
      <c r="D10" s="128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8" t="s">
        <v>3988</v>
      </c>
      <c r="D438" s="128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8" t="s">
        <v>4296</v>
      </c>
      <c r="D747" s="128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2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2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2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2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2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8" t="s">
        <v>4553</v>
      </c>
      <c r="D1001" s="128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2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2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2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2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2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2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2025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4752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4753</v>
      </c>
      <c r="D10" s="128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8" t="s">
        <v>10198</v>
      </c>
      <c r="D24" s="128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8" t="s">
        <v>8075</v>
      </c>
      <c r="D2086" s="128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2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2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2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8" t="s">
        <v>10205</v>
      </c>
      <c r="D2102" s="128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8" t="s">
        <v>8947</v>
      </c>
      <c r="D2661" s="128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2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2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2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2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2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2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2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8" t="s">
        <v>9382</v>
      </c>
      <c r="D3025" s="128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2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2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2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2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2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2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2025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238</v>
      </c>
      <c r="D10" s="128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8" t="s">
        <v>10208</v>
      </c>
      <c r="D18" s="128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8" t="s">
        <v>10210</v>
      </c>
      <c r="D39" s="128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2025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10249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10250</v>
      </c>
      <c r="D10" s="128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8" t="s">
        <v>10252</v>
      </c>
      <c r="D29" s="128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8" t="s">
        <v>10255</v>
      </c>
      <c r="D48" s="128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8" t="s">
        <v>10256</v>
      </c>
      <c r="D67" s="128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2025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10268</v>
      </c>
      <c r="D10" s="128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2025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sheetPr codeName="Sheet12"/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10516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8" t="s">
        <v>10518</v>
      </c>
      <c r="D10" s="128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8" t="s">
        <v>10545</v>
      </c>
      <c r="D19" s="128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8" t="s">
        <v>10592</v>
      </c>
      <c r="D32" s="128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8" t="s">
        <v>10574</v>
      </c>
      <c r="D40" s="128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8" t="s">
        <v>10593</v>
      </c>
      <c r="D48" s="128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8" t="s">
        <v>10575</v>
      </c>
      <c r="D56" s="128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8" t="s">
        <v>10576</v>
      </c>
      <c r="D64" s="128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8" t="s">
        <v>10577</v>
      </c>
      <c r="D72" s="128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8" t="s">
        <v>10578</v>
      </c>
      <c r="D80" s="128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8" t="s">
        <v>10579</v>
      </c>
      <c r="D88" s="128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8" t="s">
        <v>10580</v>
      </c>
      <c r="D96" s="128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8" t="s">
        <v>10581</v>
      </c>
      <c r="D104" s="128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8" t="s">
        <v>10583</v>
      </c>
      <c r="D114" s="128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8" t="s">
        <v>10584</v>
      </c>
      <c r="D122" s="128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8" t="s">
        <v>10586</v>
      </c>
      <c r="D132" s="128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2025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6" t="s">
        <v>11</v>
      </c>
      <c r="C6" s="126"/>
      <c r="D6" s="126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8" t="s">
        <v>10286</v>
      </c>
      <c r="D12" s="128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8" t="s">
        <v>10288</v>
      </c>
      <c r="D17" s="128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8" t="s">
        <v>10306</v>
      </c>
      <c r="D28" s="128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3" t="s">
        <v>252</v>
      </c>
      <c r="D45" s="123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3" t="s">
        <v>10594</v>
      </c>
      <c r="D53" s="123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3" t="s">
        <v>249</v>
      </c>
      <c r="D59" s="123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3" t="s">
        <v>10630</v>
      </c>
      <c r="D65" s="123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2025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9" activePane="bottomLeft" state="frozen"/>
      <selection activeCell="A2" sqref="A2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5" t="s">
        <v>18</v>
      </c>
      <c r="B8" s="125"/>
      <c r="C8" s="125"/>
      <c r="D8" s="125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3" t="s">
        <v>15</v>
      </c>
      <c r="D10" s="123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10669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10670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3" t="s">
        <v>16</v>
      </c>
      <c r="D27" s="123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10670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10674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3" t="s">
        <v>17</v>
      </c>
      <c r="D43" s="123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2025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794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1.7109375" style="28" bestFit="1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6" t="s">
        <v>329</v>
      </c>
      <c r="C6" s="126"/>
      <c r="D6" s="126"/>
      <c r="E6" s="126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3" t="s">
        <v>285</v>
      </c>
      <c r="D10" s="123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10642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10643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10644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10645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10646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10647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10648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10649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10650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3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43" t="s">
        <v>288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60" t="s">
        <v>287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60" t="s">
        <v>287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60" t="s">
        <v>287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>
        <f t="shared" si="20"/>
        <v>202504</v>
      </c>
      <c r="D633" s="41">
        <v>45748</v>
      </c>
      <c r="E633" s="60" t="s">
        <v>287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27" t="s">
        <v>29</v>
      </c>
      <c r="D634" s="17" t="s">
        <v>29</v>
      </c>
      <c r="E634" s="17" t="s">
        <v>29</v>
      </c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27"/>
      <c r="D635" s="17"/>
      <c r="E635" s="17"/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4"/>
      <c r="D636" s="4"/>
      <c r="E636" s="4"/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123" t="s">
        <v>289</v>
      </c>
      <c r="D637" s="123"/>
      <c r="E637" s="37"/>
      <c r="F637" s="5" t="s">
        <v>290</v>
      </c>
      <c r="G637" s="4" t="s">
        <v>273</v>
      </c>
      <c r="H637" s="4" t="s">
        <v>258</v>
      </c>
      <c r="I637" s="4" t="s">
        <v>273</v>
      </c>
      <c r="J637" s="4" t="s">
        <v>264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27">
        <v>1982</v>
      </c>
      <c r="D638" s="44">
        <v>1982</v>
      </c>
      <c r="E638" s="6"/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27">
        <v>1983</v>
      </c>
      <c r="D639" s="44">
        <v>1983</v>
      </c>
      <c r="E639" s="6"/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27">
        <v>1984</v>
      </c>
      <c r="D640" s="44">
        <v>1984</v>
      </c>
      <c r="E640" s="17"/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27" t="s">
        <v>29</v>
      </c>
      <c r="D641" s="17" t="s">
        <v>29</v>
      </c>
      <c r="E641" s="17"/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27">
        <v>2022</v>
      </c>
      <c r="D642" s="44">
        <v>2022</v>
      </c>
      <c r="E642" s="4"/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27">
        <v>2023</v>
      </c>
      <c r="D643" s="44">
        <v>2023</v>
      </c>
      <c r="E643" s="4"/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27">
        <v>2024</v>
      </c>
      <c r="D644" s="44">
        <v>2024</v>
      </c>
      <c r="E644" s="4"/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27" t="s">
        <v>29</v>
      </c>
      <c r="D645" s="17" t="s">
        <v>29</v>
      </c>
      <c r="E645" s="4"/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27"/>
      <c r="D646" s="44"/>
      <c r="E646" s="4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4"/>
      <c r="D647" s="41"/>
      <c r="E647" s="4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123" t="s">
        <v>291</v>
      </c>
      <c r="D648" s="123"/>
      <c r="E648" s="37"/>
      <c r="F648" s="5" t="s">
        <v>292</v>
      </c>
      <c r="G648" s="4" t="s">
        <v>270</v>
      </c>
      <c r="H648" s="4" t="s">
        <v>258</v>
      </c>
      <c r="I648" s="4" t="s">
        <v>273</v>
      </c>
      <c r="J648" s="4" t="s">
        <v>264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4">
        <v>8312</v>
      </c>
      <c r="D649" s="95">
        <v>30228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4">
        <v>8319</v>
      </c>
      <c r="D650" s="95">
        <v>30235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4">
        <v>8340</v>
      </c>
      <c r="D651" s="95">
        <v>30256</v>
      </c>
      <c r="E651" s="17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4">
        <v>8347</v>
      </c>
      <c r="D652" s="95">
        <v>30263</v>
      </c>
      <c r="E652" s="6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4">
        <v>8368</v>
      </c>
      <c r="D653" s="95">
        <v>30284</v>
      </c>
      <c r="E653" s="6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8375</v>
      </c>
      <c r="D654" s="95">
        <v>30291</v>
      </c>
      <c r="E654" s="6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>
        <v>8403</v>
      </c>
      <c r="D655" s="95">
        <v>30319</v>
      </c>
      <c r="E655" s="6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>
        <v>8410</v>
      </c>
      <c r="D656" s="95">
        <v>30326</v>
      </c>
      <c r="E656" s="6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27" t="s">
        <v>29</v>
      </c>
      <c r="D657" s="95" t="s">
        <v>29</v>
      </c>
      <c r="E657" s="6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>
        <v>17748</v>
      </c>
      <c r="D658" s="95">
        <v>39664</v>
      </c>
      <c r="E658" s="6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>
        <v>17755</v>
      </c>
      <c r="D659" s="95">
        <v>39671</v>
      </c>
      <c r="E659" s="6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17775</v>
      </c>
      <c r="D660" s="95">
        <v>39691</v>
      </c>
      <c r="E660" s="6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17782</v>
      </c>
      <c r="D661" s="95">
        <v>39698</v>
      </c>
      <c r="E661" s="17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v>17803</v>
      </c>
      <c r="D662" s="95">
        <v>39719</v>
      </c>
      <c r="E662" s="6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v>17810</v>
      </c>
      <c r="D663" s="95">
        <v>39726</v>
      </c>
      <c r="E663" s="6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27" t="s">
        <v>29</v>
      </c>
      <c r="D664" s="95" t="s">
        <v>29</v>
      </c>
      <c r="E664" s="6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f t="shared" ref="C665:C669" si="21">D665-21916</f>
        <v>23655</v>
      </c>
      <c r="D665" s="95">
        <f t="shared" ref="D665:D671" si="22">D666-7</f>
        <v>45571</v>
      </c>
      <c r="E665" s="4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4">
        <f t="shared" si="21"/>
        <v>23662</v>
      </c>
      <c r="D666" s="95">
        <f t="shared" si="22"/>
        <v>45578</v>
      </c>
      <c r="E666" s="4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4">
        <f>D667-21916</f>
        <v>23669</v>
      </c>
      <c r="D667" s="95">
        <f t="shared" si="22"/>
        <v>45585</v>
      </c>
      <c r="E667" s="4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4">
        <f t="shared" si="21"/>
        <v>23676</v>
      </c>
      <c r="D668" s="95">
        <f t="shared" si="22"/>
        <v>45592</v>
      </c>
      <c r="E668" s="4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f t="shared" si="21"/>
        <v>23683</v>
      </c>
      <c r="D669" s="95">
        <f t="shared" si="22"/>
        <v>45599</v>
      </c>
      <c r="E669" s="4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f t="shared" ref="C670:C673" si="23">D670-21916</f>
        <v>23690</v>
      </c>
      <c r="D670" s="95">
        <f t="shared" si="22"/>
        <v>45606</v>
      </c>
      <c r="E670" s="4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f t="shared" si="23"/>
        <v>23697</v>
      </c>
      <c r="D671" s="95">
        <f t="shared" si="22"/>
        <v>45613</v>
      </c>
      <c r="E671" s="4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f t="shared" si="23"/>
        <v>23704</v>
      </c>
      <c r="D672" s="95">
        <f t="shared" ref="D672" si="24">D673-7</f>
        <v>45620</v>
      </c>
      <c r="E672" s="4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f t="shared" si="23"/>
        <v>23711</v>
      </c>
      <c r="D673" s="95">
        <f>D674-7</f>
        <v>45627</v>
      </c>
      <c r="E673" s="4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f>D674-21916</f>
        <v>23718</v>
      </c>
      <c r="D674" s="95">
        <f>D675-7</f>
        <v>45634</v>
      </c>
      <c r="E674" s="4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>
        <f>D675-21916</f>
        <v>23725</v>
      </c>
      <c r="D675" s="95">
        <v>45641</v>
      </c>
      <c r="E675" s="4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27" t="s">
        <v>29</v>
      </c>
      <c r="D676" s="17" t="s">
        <v>29</v>
      </c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27"/>
      <c r="D677" s="17"/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/>
      <c r="D678" s="49"/>
      <c r="E678" s="4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123" t="s">
        <v>297</v>
      </c>
      <c r="D679" s="123"/>
      <c r="E679" s="37"/>
      <c r="F679" s="5" t="s">
        <v>307</v>
      </c>
      <c r="G679" s="4" t="s">
        <v>271</v>
      </c>
      <c r="H679" s="4" t="s">
        <v>258</v>
      </c>
      <c r="I679" s="4" t="s">
        <v>273</v>
      </c>
      <c r="J679" s="4" t="s">
        <v>264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>YEAR(D680)*100+MONTH(D680)</f>
        <v>198210</v>
      </c>
      <c r="D680" s="41">
        <v>30225</v>
      </c>
      <c r="E680" s="6"/>
      <c r="F680" s="5"/>
      <c r="G680" s="4" t="s">
        <v>272</v>
      </c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>YEAR(D681)*100+MONTH(D681)</f>
        <v>198211</v>
      </c>
      <c r="D681" s="41">
        <v>30256</v>
      </c>
      <c r="E681" s="6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>YEAR(D682)*100+MONTH(D682)</f>
        <v>198212</v>
      </c>
      <c r="D682" s="41">
        <v>30286</v>
      </c>
      <c r="E682" s="17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>YEAR(D683)*100+MONTH(D683)</f>
        <v>198301</v>
      </c>
      <c r="D683" s="41">
        <v>30317</v>
      </c>
      <c r="E683" s="6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>YEAR(D684)*100+MONTH(D684)</f>
        <v>198302</v>
      </c>
      <c r="D684" s="41">
        <v>30348</v>
      </c>
      <c r="E684" s="6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27" t="s">
        <v>29</v>
      </c>
      <c r="D685" s="17" t="s">
        <v>29</v>
      </c>
      <c r="E685" s="6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 t="shared" ref="C686:C687" si="25">YEAR(D686)*100+MONTH(D686)</f>
        <v>202404</v>
      </c>
      <c r="D686" s="41">
        <f t="shared" ref="D686:D693" si="26">DATE(YEAR(D687),MONTH(D687)-1,1)</f>
        <v>45383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 t="shared" si="25"/>
        <v>202405</v>
      </c>
      <c r="D687" s="41">
        <f t="shared" si="26"/>
        <v>45413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>YEAR(D688)*100+MONTH(D688)</f>
        <v>202406</v>
      </c>
      <c r="D688" s="41">
        <f t="shared" si="26"/>
        <v>45444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>YEAR(D689)*100+MONTH(D689)</f>
        <v>202407</v>
      </c>
      <c r="D689" s="41">
        <f t="shared" si="26"/>
        <v>45474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>
        <f t="shared" ref="C690" si="27">YEAR(D690)*100+MONTH(D690)</f>
        <v>202408</v>
      </c>
      <c r="D690" s="41">
        <f t="shared" si="26"/>
        <v>45505</v>
      </c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>
        <f>YEAR(D691)*100+MONTH(D691)</f>
        <v>202409</v>
      </c>
      <c r="D691" s="41">
        <f t="shared" si="26"/>
        <v>45536</v>
      </c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YEAR(D692)*100+MONTH(D692)</f>
        <v>202410</v>
      </c>
      <c r="D692" s="41">
        <f t="shared" si="26"/>
        <v>45566</v>
      </c>
      <c r="E692" s="4"/>
      <c r="F692" s="5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f>YEAR(D693)*100+MONTH(D693)</f>
        <v>202411</v>
      </c>
      <c r="D693" s="41">
        <f t="shared" si="26"/>
        <v>45597</v>
      </c>
      <c r="E693" s="4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>
        <f>YEAR(D694)*100+MONTH(D694)</f>
        <v>202412</v>
      </c>
      <c r="D694" s="41">
        <v>45627</v>
      </c>
      <c r="E694" s="4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27" t="s">
        <v>29</v>
      </c>
      <c r="D695" s="17" t="s">
        <v>29</v>
      </c>
      <c r="E695" s="4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27"/>
      <c r="D696" s="17"/>
      <c r="E696" s="4"/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/>
      <c r="D697" s="41"/>
      <c r="E697" s="4"/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123" t="s">
        <v>298</v>
      </c>
      <c r="D698" s="123"/>
      <c r="E698" s="37"/>
      <c r="F698" s="5" t="s">
        <v>308</v>
      </c>
      <c r="G698" s="4" t="s">
        <v>271</v>
      </c>
      <c r="H698" s="4" t="s">
        <v>258</v>
      </c>
      <c r="I698" s="4" t="s">
        <v>273</v>
      </c>
      <c r="J698" s="4" t="s">
        <v>264</v>
      </c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v>1</v>
      </c>
      <c r="D699" s="6" t="s">
        <v>299</v>
      </c>
      <c r="E699" s="6"/>
      <c r="F699" s="5"/>
      <c r="G699" s="4" t="s">
        <v>272</v>
      </c>
      <c r="H699" s="4"/>
      <c r="I699" s="5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v>2</v>
      </c>
      <c r="D700" s="17" t="s">
        <v>300</v>
      </c>
      <c r="E700" s="17"/>
      <c r="F700" s="5"/>
      <c r="G700" s="5"/>
      <c r="H700" s="4"/>
      <c r="I700" s="5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v>3</v>
      </c>
      <c r="D701" s="17" t="s">
        <v>301</v>
      </c>
      <c r="E701" s="17"/>
      <c r="F701" s="5"/>
      <c r="G701" s="5"/>
      <c r="H701" s="4"/>
      <c r="I701" s="5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v>4</v>
      </c>
      <c r="D702" s="17" t="s">
        <v>302</v>
      </c>
      <c r="E702" s="17"/>
      <c r="F702" s="5"/>
      <c r="G702" s="5"/>
      <c r="H702" s="4"/>
      <c r="I702" s="5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v>5</v>
      </c>
      <c r="D703" s="17" t="s">
        <v>303</v>
      </c>
      <c r="E703" s="17"/>
      <c r="F703" s="5"/>
      <c r="G703" s="5"/>
      <c r="H703" s="4"/>
      <c r="I703" s="5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v>6</v>
      </c>
      <c r="D704" s="17" t="s">
        <v>304</v>
      </c>
      <c r="E704" s="17"/>
      <c r="F704" s="5"/>
      <c r="G704" s="5"/>
      <c r="H704" s="4"/>
      <c r="I704" s="5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27">
        <v>7</v>
      </c>
      <c r="D705" s="17" t="s">
        <v>305</v>
      </c>
      <c r="E705" s="17"/>
      <c r="F705" s="5"/>
      <c r="G705" s="5"/>
      <c r="H705" s="4"/>
      <c r="I705" s="5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v>8</v>
      </c>
      <c r="D706" s="4" t="s">
        <v>306</v>
      </c>
      <c r="E706" s="4"/>
      <c r="F706" s="5"/>
      <c r="G706" s="5"/>
      <c r="H706" s="4"/>
      <c r="I706" s="5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/>
      <c r="D707" s="4"/>
      <c r="E707" s="4"/>
      <c r="F707" s="5"/>
      <c r="G707" s="5"/>
      <c r="H707" s="4"/>
      <c r="I707" s="5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/>
      <c r="D708" s="41"/>
      <c r="E708" s="4"/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123" t="s">
        <v>309</v>
      </c>
      <c r="D709" s="123"/>
      <c r="E709" s="37"/>
      <c r="F709" s="5" t="s">
        <v>310</v>
      </c>
      <c r="G709" s="4" t="s">
        <v>270</v>
      </c>
      <c r="H709" s="4" t="s">
        <v>258</v>
      </c>
      <c r="I709" s="4" t="s">
        <v>273</v>
      </c>
      <c r="J709" s="4" t="s">
        <v>264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>
        <v>1</v>
      </c>
      <c r="D710" s="6" t="s">
        <v>311</v>
      </c>
      <c r="E710" s="6"/>
      <c r="F710" s="5"/>
      <c r="G710" s="5"/>
      <c r="H710" s="4"/>
      <c r="I710" s="5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>
        <v>2</v>
      </c>
      <c r="D711" s="17" t="s">
        <v>312</v>
      </c>
      <c r="E711" s="17"/>
      <c r="F711" s="5"/>
      <c r="G711" s="5"/>
      <c r="H711" s="4"/>
      <c r="I711" s="5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3</v>
      </c>
      <c r="D712" s="17" t="s">
        <v>313</v>
      </c>
      <c r="E712" s="17"/>
      <c r="F712" s="5"/>
      <c r="G712" s="5"/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4</v>
      </c>
      <c r="D713" s="17" t="s">
        <v>314</v>
      </c>
      <c r="E713" s="17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5</v>
      </c>
      <c r="D714" s="17" t="s">
        <v>315</v>
      </c>
      <c r="E714" s="4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6</v>
      </c>
      <c r="D715" s="17" t="s">
        <v>316</v>
      </c>
      <c r="E715" s="4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27">
        <v>7</v>
      </c>
      <c r="D716" s="17" t="s">
        <v>317</v>
      </c>
      <c r="E716" s="4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8</v>
      </c>
      <c r="D717" s="17" t="s">
        <v>318</v>
      </c>
      <c r="E717" s="4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/>
      <c r="D718" s="17"/>
      <c r="E718" s="4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/>
      <c r="D719" s="4"/>
      <c r="E719" s="4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123" t="s">
        <v>328</v>
      </c>
      <c r="D720" s="123"/>
      <c r="E720" s="37"/>
      <c r="F720" s="5" t="s">
        <v>319</v>
      </c>
      <c r="G720" s="4" t="s">
        <v>270</v>
      </c>
      <c r="H720" s="4" t="s">
        <v>258</v>
      </c>
      <c r="I720" s="4" t="s">
        <v>273</v>
      </c>
      <c r="J720" s="4" t="s">
        <v>264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>
        <v>1</v>
      </c>
      <c r="D721" s="6" t="s">
        <v>320</v>
      </c>
      <c r="E721" s="6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>
        <v>2</v>
      </c>
      <c r="D722" s="17" t="s">
        <v>321</v>
      </c>
      <c r="E722" s="17"/>
      <c r="F722" s="5"/>
      <c r="G722" s="5"/>
      <c r="H722" s="4"/>
      <c r="I722" s="5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3</v>
      </c>
      <c r="D723" s="17" t="s">
        <v>322</v>
      </c>
      <c r="E723" s="17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4</v>
      </c>
      <c r="D724" s="6" t="s">
        <v>323</v>
      </c>
      <c r="E724" s="17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>
        <v>5</v>
      </c>
      <c r="D725" s="17" t="s">
        <v>324</v>
      </c>
      <c r="E725" s="4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>
        <v>6</v>
      </c>
      <c r="D726" s="17" t="s">
        <v>325</v>
      </c>
      <c r="E726" s="4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27">
        <v>7</v>
      </c>
      <c r="D727" s="6" t="s">
        <v>326</v>
      </c>
      <c r="E727" s="4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>
        <v>8</v>
      </c>
      <c r="D728" s="17" t="s">
        <v>327</v>
      </c>
      <c r="E728" s="4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5"/>
      <c r="D729" s="4"/>
      <c r="E729" s="4"/>
      <c r="F729" s="5"/>
      <c r="G729" s="5"/>
      <c r="H729" s="4"/>
      <c r="I729" s="5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1.25" x14ac:dyDescent="0.2">
      <c r="A730" s="4"/>
      <c r="B730" s="4"/>
      <c r="C730" s="90"/>
      <c r="D730" s="90"/>
      <c r="E730" s="90"/>
      <c r="F730" s="90"/>
      <c r="G730" s="90"/>
      <c r="H730" s="90"/>
      <c r="I730" s="90"/>
      <c r="J730" s="91"/>
      <c r="K730" s="91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4"/>
      <c r="E731" s="5"/>
      <c r="F731" s="5"/>
      <c r="G731" s="4"/>
      <c r="H731" s="5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5"/>
      <c r="F732" s="5"/>
      <c r="G732" s="4"/>
      <c r="H732" s="5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1.25" x14ac:dyDescent="0.2">
      <c r="A733" s="4"/>
      <c r="B733" s="4"/>
      <c r="C733" s="87" t="str">
        <f ca="1">"© Commonwealth of Australia "&amp;YEAR(TODAY())</f>
        <v>© Commonwealth of Australia 2025</v>
      </c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4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4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x14ac:dyDescent="0.15">
      <c r="A766" s="4"/>
      <c r="B766" s="4"/>
      <c r="C766" s="16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x14ac:dyDescent="0.15">
      <c r="A767" s="4"/>
      <c r="B767" s="4"/>
      <c r="C767" s="16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7"/>
      <c r="D768" s="4"/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17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17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17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17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17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17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17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17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17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17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4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7"/>
      <c r="D781" s="7"/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4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17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4"/>
      <c r="D793" s="17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4"/>
      <c r="D794" s="17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</sheetData>
  <sheetProtection autoFilter="0"/>
  <mergeCells count="10">
    <mergeCell ref="C720:D720"/>
    <mergeCell ref="A4:N4"/>
    <mergeCell ref="C637:D637"/>
    <mergeCell ref="C709:D709"/>
    <mergeCell ref="C698:D698"/>
    <mergeCell ref="C648:D648"/>
    <mergeCell ref="A8:D8"/>
    <mergeCell ref="C10:D10"/>
    <mergeCell ref="C679:D679"/>
    <mergeCell ref="B6:E6"/>
  </mergeCells>
  <hyperlinks>
    <hyperlink ref="C733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330</v>
      </c>
      <c r="D10" s="128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8" t="s">
        <v>339</v>
      </c>
      <c r="D22" s="128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8" t="s">
        <v>39</v>
      </c>
      <c r="D33" s="128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8" t="s">
        <v>352</v>
      </c>
      <c r="D41" s="128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8" t="s">
        <v>10662</v>
      </c>
      <c r="D47" s="128"/>
      <c r="E47" s="7" t="s">
        <v>10663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10664</v>
      </c>
      <c r="E48" s="5"/>
      <c r="F48" s="5"/>
      <c r="G48" s="4"/>
      <c r="H48" s="92" t="s">
        <v>10673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10665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10666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10668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2025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3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358</v>
      </c>
      <c r="D12" s="128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849</v>
      </c>
      <c r="D23" s="128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8" t="s">
        <v>362</v>
      </c>
      <c r="D34" s="128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8" t="s">
        <v>850</v>
      </c>
      <c r="D176" s="128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8" t="s">
        <v>361</v>
      </c>
      <c r="D188" s="128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29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29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8" t="s">
        <v>363</v>
      </c>
      <c r="D194" s="128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29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29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8" t="s">
        <v>393</v>
      </c>
      <c r="D453" s="128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8" t="s">
        <v>392</v>
      </c>
      <c r="D572" s="128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2025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5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42</v>
      </c>
      <c r="D10" s="128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8" t="s">
        <v>46</v>
      </c>
      <c r="D15" s="128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8" t="s">
        <v>862</v>
      </c>
      <c r="D35" s="128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10655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10676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8" t="s">
        <v>1530</v>
      </c>
      <c r="D45" s="128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8" t="s">
        <v>1529</v>
      </c>
      <c r="D62" s="128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10659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8" t="s">
        <v>1528</v>
      </c>
      <c r="D406" s="128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8" t="s">
        <v>66</v>
      </c>
      <c r="D422" s="128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2022</v>
      </c>
      <c r="D429" s="51" t="s">
        <v>10641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2023</v>
      </c>
      <c r="D430" s="51" t="s">
        <v>10656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2024</v>
      </c>
      <c r="D431" s="51" t="s">
        <v>10677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8" t="s">
        <v>1576</v>
      </c>
      <c r="D436" s="128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2025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274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8" t="s">
        <v>53</v>
      </c>
      <c r="D12" s="128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8" t="s">
        <v>70</v>
      </c>
      <c r="D18" s="128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0" t="s">
        <v>254</v>
      </c>
      <c r="D54" s="130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8" t="s">
        <v>10369</v>
      </c>
      <c r="D56" s="128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1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8" t="s">
        <v>1675</v>
      </c>
      <c r="D68" s="128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8" t="s">
        <v>1676</v>
      </c>
      <c r="D79" s="128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8" t="s">
        <v>1677</v>
      </c>
      <c r="D93" s="128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8" t="s">
        <v>1678</v>
      </c>
      <c r="D107" s="128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0" t="s">
        <v>255</v>
      </c>
      <c r="D122" s="130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3" t="s">
        <v>10417</v>
      </c>
      <c r="D124" s="123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8" t="s">
        <v>1670</v>
      </c>
      <c r="D137" s="128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1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8" t="s">
        <v>1672</v>
      </c>
      <c r="D151" s="128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1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8" t="s">
        <v>1673</v>
      </c>
      <c r="D166" s="128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1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8" t="s">
        <v>1674</v>
      </c>
      <c r="D181" s="128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2025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10474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1697</v>
      </c>
      <c r="D10" s="128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3" t="s">
        <v>1701</v>
      </c>
      <c r="D22" s="123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10657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10678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3" t="s">
        <v>1702</v>
      </c>
      <c r="D37" s="123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2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2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2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8" t="s">
        <v>10357</v>
      </c>
      <c r="D54" s="128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2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2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2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3" t="s">
        <v>1704</v>
      </c>
      <c r="D67" s="123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2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2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2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3" t="s">
        <v>1814</v>
      </c>
      <c r="D133" s="123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2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2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3" t="s">
        <v>1815</v>
      </c>
      <c r="D148" s="123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2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2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2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3" t="s">
        <v>87</v>
      </c>
      <c r="D159" s="123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2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2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3" t="s">
        <v>97</v>
      </c>
      <c r="D224" s="123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2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2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2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3" t="s">
        <v>1819</v>
      </c>
      <c r="D745" s="123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2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2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2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3" t="s">
        <v>1708</v>
      </c>
      <c r="D1050" s="123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2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2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2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10658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10679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2025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24 January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4" t="s">
        <v>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6" t="s">
        <v>8</v>
      </c>
      <c r="C6" s="126"/>
      <c r="D6" s="126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7" t="s">
        <v>18</v>
      </c>
      <c r="B8" s="127"/>
      <c r="C8" s="127"/>
      <c r="D8" s="127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8" t="s">
        <v>100</v>
      </c>
      <c r="D10" s="128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8" t="s">
        <v>104</v>
      </c>
      <c r="D16" s="128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8" t="s">
        <v>3167</v>
      </c>
      <c r="D23" s="128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1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2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3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3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3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8" t="s">
        <v>3126</v>
      </c>
      <c r="D37" s="128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8" t="s">
        <v>3238</v>
      </c>
      <c r="D50" s="128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8" t="s">
        <v>3239</v>
      </c>
      <c r="D58" s="128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8" t="s">
        <v>3240</v>
      </c>
      <c r="D66" s="128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8" t="s">
        <v>3241</v>
      </c>
      <c r="D74" s="128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8" t="s">
        <v>3242</v>
      </c>
      <c r="D82" s="128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8" t="s">
        <v>3243</v>
      </c>
      <c r="D90" s="128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8" t="s">
        <v>3244</v>
      </c>
      <c r="D98" s="128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8" t="s">
        <v>3149</v>
      </c>
      <c r="D106" s="128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2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8" t="s">
        <v>3151</v>
      </c>
      <c r="D124" s="128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2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8" t="s">
        <v>3153</v>
      </c>
      <c r="D149" s="128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8" t="s">
        <v>10599</v>
      </c>
      <c r="D172" s="128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2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2025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2025-01-17T08:07:57Z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