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ml.chartshapes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ml.chartshapes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1.xml" ContentType="application/vnd.openxmlformats-officedocument.drawingml.chartshapes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2.xml" ContentType="application/vnd.openxmlformats-officedocument.drawingml.chartshapes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2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724B061E-B4BC-4135-AAFF-967BD4A756B4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76" r:id="rId1"/>
    <sheet name="New South Wales" sheetId="666" r:id="rId2"/>
    <sheet name="Victoria" sheetId="667" r:id="rId3"/>
    <sheet name="Queensland" sheetId="668" r:id="rId4"/>
    <sheet name="South Australia" sheetId="669" r:id="rId5"/>
    <sheet name="Western Australia" sheetId="670" r:id="rId6"/>
    <sheet name="Tasmania" sheetId="671" r:id="rId7"/>
    <sheet name="Northern Territory" sheetId="672" r:id="rId8"/>
    <sheet name="Australian Capital Territory" sheetId="673" r:id="rId9"/>
  </sheets>
  <definedNames>
    <definedName name="_AMO_UniqueIdentifier" hidden="1">"'2995e12c-7f92-4103-a2d1-a1d598d57c6f'"</definedName>
    <definedName name="_xlnm.Print_Area" localSheetId="8">'Australian Capital Territory'!$A$1:$I$90</definedName>
    <definedName name="_xlnm.Print_Area" localSheetId="1">'New South Wales'!$A$1:$I$90</definedName>
    <definedName name="_xlnm.Print_Area" localSheetId="7">'Northern Territory'!$A$1:$I$90</definedName>
    <definedName name="_xlnm.Print_Area" localSheetId="3">Queensland!$A$1:$I$90</definedName>
    <definedName name="_xlnm.Print_Area" localSheetId="4">'South Australia'!$A$1:$I$90</definedName>
    <definedName name="_xlnm.Print_Area" localSheetId="6">Tasmania!$A$1:$I$90</definedName>
    <definedName name="_xlnm.Print_Area" localSheetId="2">Victoria!$A$1:$I$90</definedName>
    <definedName name="_xlnm.Print_Area" localSheetId="5">'Western Australia'!$A$1:$I$90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673" l="1"/>
  <c r="A55" i="673"/>
  <c r="A46" i="673"/>
  <c r="A36" i="673"/>
  <c r="A24" i="673"/>
  <c r="B10" i="673"/>
  <c r="I8" i="673"/>
  <c r="H8" i="673"/>
  <c r="G8" i="673"/>
  <c r="F8" i="673"/>
  <c r="E8" i="673"/>
  <c r="D8" i="673"/>
  <c r="C8" i="673"/>
  <c r="B8" i="673"/>
  <c r="A6" i="673"/>
  <c r="A3" i="673"/>
  <c r="A2" i="673"/>
  <c r="A77" i="672"/>
  <c r="A55" i="672"/>
  <c r="A46" i="672"/>
  <c r="A36" i="672"/>
  <c r="A24" i="672"/>
  <c r="B10" i="672"/>
  <c r="I8" i="672"/>
  <c r="H8" i="672"/>
  <c r="G8" i="672"/>
  <c r="F8" i="672"/>
  <c r="E8" i="672"/>
  <c r="D8" i="672"/>
  <c r="C8" i="672"/>
  <c r="B8" i="672"/>
  <c r="A6" i="672"/>
  <c r="A3" i="672"/>
  <c r="A2" i="672"/>
  <c r="A77" i="671"/>
  <c r="A55" i="671"/>
  <c r="A46" i="671"/>
  <c r="A36" i="671"/>
  <c r="A24" i="671"/>
  <c r="B10" i="671"/>
  <c r="I8" i="671"/>
  <c r="H8" i="671"/>
  <c r="G8" i="671"/>
  <c r="F8" i="671"/>
  <c r="E8" i="671"/>
  <c r="D8" i="671"/>
  <c r="C8" i="671"/>
  <c r="B8" i="671"/>
  <c r="A6" i="671"/>
  <c r="A3" i="671"/>
  <c r="A2" i="671"/>
  <c r="A77" i="670"/>
  <c r="A55" i="670"/>
  <c r="A46" i="670"/>
  <c r="A36" i="670"/>
  <c r="A24" i="670"/>
  <c r="B10" i="670"/>
  <c r="I8" i="670"/>
  <c r="H8" i="670"/>
  <c r="G8" i="670"/>
  <c r="F8" i="670"/>
  <c r="E8" i="670"/>
  <c r="D8" i="670"/>
  <c r="C8" i="670"/>
  <c r="B8" i="670"/>
  <c r="A6" i="670"/>
  <c r="A3" i="670"/>
  <c r="A2" i="670"/>
  <c r="A77" i="669"/>
  <c r="A55" i="669"/>
  <c r="A46" i="669"/>
  <c r="A36" i="669"/>
  <c r="A24" i="669"/>
  <c r="B10" i="669"/>
  <c r="I8" i="669"/>
  <c r="H8" i="669"/>
  <c r="G8" i="669"/>
  <c r="F8" i="669"/>
  <c r="E8" i="669"/>
  <c r="D8" i="669"/>
  <c r="C8" i="669"/>
  <c r="B8" i="669"/>
  <c r="A6" i="669"/>
  <c r="A3" i="669"/>
  <c r="A2" i="669"/>
  <c r="A77" i="668"/>
  <c r="A55" i="668"/>
  <c r="A46" i="668"/>
  <c r="A36" i="668"/>
  <c r="A24" i="668"/>
  <c r="B10" i="668"/>
  <c r="I8" i="668"/>
  <c r="H8" i="668"/>
  <c r="G8" i="668"/>
  <c r="F8" i="668"/>
  <c r="E8" i="668"/>
  <c r="D8" i="668"/>
  <c r="C8" i="668"/>
  <c r="B8" i="668"/>
  <c r="A6" i="668"/>
  <c r="A3" i="668"/>
  <c r="A2" i="668"/>
  <c r="A77" i="667"/>
  <c r="A55" i="667"/>
  <c r="A46" i="667"/>
  <c r="A36" i="667"/>
  <c r="A24" i="667"/>
  <c r="B10" i="667"/>
  <c r="I8" i="667"/>
  <c r="H8" i="667"/>
  <c r="G8" i="667"/>
  <c r="F8" i="667"/>
  <c r="E8" i="667"/>
  <c r="D8" i="667"/>
  <c r="C8" i="667"/>
  <c r="B8" i="667"/>
  <c r="A6" i="667"/>
  <c r="A3" i="667"/>
  <c r="A2" i="667"/>
  <c r="A77" i="666"/>
  <c r="A55" i="666"/>
  <c r="A46" i="666"/>
  <c r="A36" i="666"/>
  <c r="A24" i="666"/>
  <c r="B10" i="666"/>
  <c r="I8" i="666"/>
  <c r="H8" i="666"/>
  <c r="G8" i="666"/>
  <c r="F8" i="666"/>
  <c r="E8" i="666"/>
  <c r="D8" i="666"/>
  <c r="C8" i="666"/>
  <c r="B8" i="666"/>
  <c r="A6" i="666"/>
  <c r="A3" i="666"/>
  <c r="A2" i="666"/>
</calcChain>
</file>

<file path=xl/sharedStrings.xml><?xml version="1.0" encoding="utf-8"?>
<sst xmlns="http://schemas.openxmlformats.org/spreadsheetml/2006/main" count="7545" uniqueCount="74">
  <si>
    <t>Mining</t>
  </si>
  <si>
    <t>Manufacturing</t>
  </si>
  <si>
    <t>Construction</t>
  </si>
  <si>
    <t>Other services</t>
  </si>
  <si>
    <t>Western Australia</t>
  </si>
  <si>
    <t>Arts and recreation services</t>
  </si>
  <si>
    <t>Health care and social assistance</t>
  </si>
  <si>
    <t>Education and training</t>
  </si>
  <si>
    <t>Public administration and safety</t>
  </si>
  <si>
    <t>Administrative and support services</t>
  </si>
  <si>
    <t>Professional, scientific and technical services</t>
  </si>
  <si>
    <t>Rental, hiring and real estate services</t>
  </si>
  <si>
    <t>Financial and insurance services</t>
  </si>
  <si>
    <t>Information media and telecommunications</t>
  </si>
  <si>
    <t>Transport, postal and warehousing</t>
  </si>
  <si>
    <t>Accommodation and food services</t>
  </si>
  <si>
    <t>Retail trade</t>
  </si>
  <si>
    <t>Wholesale trade</t>
  </si>
  <si>
    <t>Electricity, gas, water and waste services</t>
  </si>
  <si>
    <t>Agriculture, forestry and fishing</t>
  </si>
  <si>
    <t>This week</t>
  </si>
  <si>
    <t>Graph 5</t>
  </si>
  <si>
    <t>This wk</t>
  </si>
  <si>
    <t>Prev wk</t>
  </si>
  <si>
    <t>Prev mth</t>
  </si>
  <si>
    <t>Graph 4</t>
  </si>
  <si>
    <t>Graph 3</t>
  </si>
  <si>
    <t>Females</t>
  </si>
  <si>
    <t>Males</t>
  </si>
  <si>
    <t>Jobholder Demographics</t>
  </si>
  <si>
    <t>Total</t>
  </si>
  <si>
    <t>For businesses that are Single Touch Payroll enabled</t>
  </si>
  <si>
    <t xml:space="preserve">            Australian Bureau of Statistics</t>
  </si>
  <si>
    <t>New South Wales</t>
  </si>
  <si>
    <t>Victoria</t>
  </si>
  <si>
    <t>Queensland</t>
  </si>
  <si>
    <t>South Australia</t>
  </si>
  <si>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</si>
  <si>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</si>
  <si>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</si>
  <si>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</si>
  <si>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</si>
  <si>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</si>
  <si>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</si>
  <si>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</si>
  <si>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Weekly Payroll Jobs and Wages in Australia - State and Territory</t>
  </si>
  <si>
    <t>*The week ending 14 March represents the week Australia had 100 cases of Covid-19. It is indexed to 100.</t>
  </si>
  <si>
    <t>Aged 20-29</t>
  </si>
  <si>
    <t>Aged 30-39</t>
  </si>
  <si>
    <t>Aged 40-49</t>
  </si>
  <si>
    <t>Aged 50-59</t>
  </si>
  <si>
    <t>Aged 60-69</t>
  </si>
  <si>
    <t>Aged 70+</t>
  </si>
  <si>
    <t>Graph 1 national jobs</t>
  </si>
  <si>
    <t/>
  </si>
  <si>
    <t>Graph 1 national wages</t>
  </si>
  <si>
    <t>Graph 1 state jobs</t>
  </si>
  <si>
    <t>Graph 1 state wages</t>
  </si>
  <si>
    <t>Payroll jobs</t>
  </si>
  <si>
    <t>Total wages</t>
  </si>
  <si>
    <t>Current week</t>
  </si>
  <si>
    <t>Base week</t>
  </si>
  <si>
    <t>Indexed male jobs</t>
  </si>
  <si>
    <t>Indexed female jobs</t>
  </si>
  <si>
    <t>Change jobs 14 March</t>
  </si>
  <si>
    <t>Graph 6</t>
  </si>
  <si>
    <t>Dist jobs by ind</t>
  </si>
  <si>
    <t>Week ending 14 Mar 2020</t>
  </si>
  <si>
    <t>© Commonwealth of Australia 2021</t>
  </si>
  <si>
    <t>Released at 11.30am (Canberra time) 16 February 2021</t>
  </si>
  <si>
    <t>Previous month (week ending 02 Jan 2021)</t>
  </si>
  <si>
    <t>Previous week (ending 23 Jan 2021)</t>
  </si>
  <si>
    <t>This week (ending 30 Jan 2021)</t>
  </si>
  <si>
    <t>Aged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</si>
</sst>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[$-C09]d\ mmmm\ yyyy;@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/>
    <xf numFmtId="0" fontId="9" fillId="0" borderId="0" xfId="0" applyFont="1" applyProtection="1">
      <protection hidden="1"/>
    </xf>
    <xf numFmtId="0" fontId="10" fillId="0" borderId="0" xfId="1" applyFont="1" applyFill="1" applyProtection="1">
      <protection hidden="1"/>
    </xf>
    <xf numFmtId="0" fontId="11" fillId="0" borderId="0" xfId="1" applyFont="1" applyFill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/>
    <xf numFmtId="0" fontId="8" fillId="0" borderId="0" xfId="0" applyFont="1"/>
    <xf numFmtId="0" fontId="14" fillId="0" borderId="0" xfId="6" applyAlignment="1" applyProtection="1">
      <alignment horizontal="center"/>
    </xf>
    <xf numFmtId="0" fontId="6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5" fillId="0" borderId="0" xfId="6" applyFont="1" applyAlignment="1" applyProtection="1"/>
    <xf numFmtId="0" fontId="12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2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 applyProtection="1">
      <protection hidden="1"/>
    </xf>
    <xf numFmtId="0" fontId="17" fillId="0" borderId="0" xfId="1" applyFont="1" applyBorder="1" applyAlignment="1" applyProtection="1">
      <alignment vertical="center"/>
      <protection hidden="1"/>
    </xf>
    <xf numFmtId="14" fontId="3" fillId="0" borderId="0" xfId="0" applyNumberFormat="1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3" fillId="0" borderId="0" xfId="0" applyFont="1" applyProtection="1">
      <protection hidden="1"/>
    </xf>
    <xf numFmtId="0" fontId="18" fillId="0" borderId="0" xfId="0" applyFont="1" applyFill="1" applyProtection="1">
      <protection hidden="1"/>
    </xf>
    <xf numFmtId="164" fontId="3" fillId="0" borderId="0" xfId="3" applyNumberFormat="1" applyFont="1" applyFill="1" applyProtection="1"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4" fontId="7" fillId="0" borderId="0" xfId="3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Protection="1">
      <protection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Border="1"/>
    <xf numFmtId="0" fontId="23" fillId="0" borderId="0" xfId="0" applyFont="1" applyFill="1" applyBorder="1"/>
    <xf numFmtId="0" fontId="24" fillId="0" borderId="0" xfId="4" applyFont="1" applyFill="1" applyBorder="1" applyProtection="1">
      <protection hidden="1"/>
    </xf>
    <xf numFmtId="14" fontId="25" fillId="0" borderId="0" xfId="5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/>
    <xf numFmtId="0" fontId="25" fillId="0" borderId="0" xfId="0" applyFont="1" applyFill="1" applyBorder="1" applyProtection="1">
      <protection hidden="1"/>
    </xf>
    <xf numFmtId="166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protection hidden="1"/>
    </xf>
    <xf numFmtId="164" fontId="25" fillId="0" borderId="0" xfId="3" applyNumberFormat="1" applyFont="1" applyFill="1" applyBorder="1" applyAlignment="1" applyProtection="1">
      <alignment horizontal="center"/>
      <protection hidden="1"/>
    </xf>
    <xf numFmtId="165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Protection="1">
      <protection hidden="1"/>
    </xf>
    <xf numFmtId="0" fontId="26" fillId="0" borderId="0" xfId="0" applyFont="1" applyFill="1" applyBorder="1" applyAlignment="1" applyProtection="1">
      <protection hidden="1"/>
    </xf>
    <xf numFmtId="9" fontId="25" fillId="0" borderId="0" xfId="3" applyFont="1" applyFill="1" applyBorder="1" applyAlignment="1" applyProtection="1">
      <alignment horizontal="center"/>
      <protection hidden="1"/>
    </xf>
    <xf numFmtId="1" fontId="25" fillId="0" borderId="0" xfId="3" applyNumberFormat="1" applyFont="1" applyFill="1" applyBorder="1" applyAlignment="1" applyProtection="1">
      <alignment horizontal="center"/>
      <protection hidden="1"/>
    </xf>
    <xf numFmtId="16" fontId="25" fillId="0" borderId="0" xfId="5" applyNumberFormat="1" applyFont="1" applyFill="1" applyBorder="1" applyAlignment="1">
      <alignment horizontal="center"/>
    </xf>
    <xf numFmtId="0" fontId="3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7" fillId="0" borderId="0" xfId="0" applyFont="1"/>
    <xf numFmtId="164" fontId="25" fillId="0" borderId="0" xfId="3" applyNumberFormat="1" applyFont="1" applyFill="1" applyBorder="1" applyAlignment="1" applyProtection="1">
      <alignment horizontal="right"/>
      <protection hidden="1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 applyAlignment="1" applyProtection="1">
      <alignment horizontal="right"/>
      <protection hidden="1"/>
    </xf>
    <xf numFmtId="0" fontId="3" fillId="0" borderId="14" xfId="0" applyFont="1" applyBorder="1"/>
    <xf numFmtId="0" fontId="3" fillId="0" borderId="19" xfId="0" applyFont="1" applyBorder="1"/>
    <xf numFmtId="0" fontId="18" fillId="0" borderId="19" xfId="0" applyFont="1" applyBorder="1" applyProtection="1">
      <protection hidden="1"/>
    </xf>
    <xf numFmtId="164" fontId="7" fillId="0" borderId="22" xfId="3" applyNumberFormat="1" applyFont="1" applyFill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indent="1"/>
      <protection hidden="1"/>
    </xf>
    <xf numFmtId="0" fontId="7" fillId="0" borderId="19" xfId="0" applyFont="1" applyFill="1" applyBorder="1" applyAlignment="1" applyProtection="1">
      <alignment horizontal="left" indent="1"/>
      <protection hidden="1"/>
    </xf>
    <xf numFmtId="0" fontId="7" fillId="0" borderId="20" xfId="0" applyFont="1" applyBorder="1" applyAlignment="1" applyProtection="1">
      <alignment horizontal="left" indent="1"/>
      <protection hidden="1"/>
    </xf>
    <xf numFmtId="164" fontId="7" fillId="0" borderId="9" xfId="3" applyNumberFormat="1" applyFont="1" applyFill="1" applyBorder="1" applyAlignment="1" applyProtection="1">
      <alignment horizontal="center"/>
      <protection hidden="1"/>
    </xf>
    <xf numFmtId="164" fontId="7" fillId="0" borderId="23" xfId="3" applyNumberFormat="1" applyFont="1" applyFill="1" applyBorder="1" applyAlignment="1" applyProtection="1">
      <alignment horizontal="center"/>
      <protection hidden="1"/>
    </xf>
    <xf numFmtId="14" fontId="25" fillId="0" borderId="0" xfId="3" applyNumberFormat="1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center"/>
    </xf>
    <xf numFmtId="0" fontId="11" fillId="4" borderId="0" xfId="1" applyFont="1" applyFill="1" applyAlignment="1">
      <alignment horizontal="left" vertical="center"/>
    </xf>
    <xf numFmtId="0" fontId="6" fillId="0" borderId="0" xfId="1" applyFont="1" applyAlignment="1">
      <alignment vertical="center" wrapText="1"/>
    </xf>
    <xf numFmtId="0" fontId="15" fillId="0" borderId="0" xfId="6" applyFont="1" applyAlignment="1" applyProtection="1"/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22" xfId="0" applyFont="1" applyFill="1" applyBorder="1" applyAlignment="1" applyProtection="1">
      <alignment horizontal="center"/>
      <protection hidden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8" fillId="3" borderId="8" xfId="0" applyFont="1" applyFill="1" applyBorder="1" applyAlignment="1" applyProtection="1">
      <alignment horizontal="center" vertical="center" wrapText="1"/>
      <protection hidden="1"/>
    </xf>
    <xf numFmtId="0" fontId="8" fillId="3" borderId="5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Wales'!$L$36:$L$42</c:f>
              <c:numCache>
                <c:formatCode>0.0</c:formatCode>
                <c:ptCount val="7"/>
                <c:pt idx="0">
                  <c:v>66.930000000000007</c:v>
                </c:pt>
                <c:pt idx="1">
                  <c:v>87.77</c:v>
                </c:pt>
                <c:pt idx="2">
                  <c:v>93.89</c:v>
                </c:pt>
                <c:pt idx="3">
                  <c:v>95.05</c:v>
                </c:pt>
                <c:pt idx="4">
                  <c:v>95.18</c:v>
                </c:pt>
                <c:pt idx="5">
                  <c:v>96.03</c:v>
                </c:pt>
                <c:pt idx="6">
                  <c:v>93.97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B-49C7-A71B-5B18BE736C01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Wales'!$L$45:$L$51</c:f>
              <c:numCache>
                <c:formatCode>0.0</c:formatCode>
                <c:ptCount val="7"/>
                <c:pt idx="0">
                  <c:v>72.37</c:v>
                </c:pt>
                <c:pt idx="1">
                  <c:v>93.23</c:v>
                </c:pt>
                <c:pt idx="2">
                  <c:v>96.94</c:v>
                </c:pt>
                <c:pt idx="3">
                  <c:v>97.82</c:v>
                </c:pt>
                <c:pt idx="4">
                  <c:v>98.33</c:v>
                </c:pt>
                <c:pt idx="5">
                  <c:v>99.67</c:v>
                </c:pt>
                <c:pt idx="6">
                  <c:v>97.27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CB-49C7-A71B-5B18BE736C01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Wales'!$L$54:$L$60</c:f>
              <c:numCache>
                <c:formatCode>0.0</c:formatCode>
                <c:ptCount val="7"/>
                <c:pt idx="0">
                  <c:v>75.25</c:v>
                </c:pt>
                <c:pt idx="1">
                  <c:v>94.5</c:v>
                </c:pt>
                <c:pt idx="2">
                  <c:v>97.64</c:v>
                </c:pt>
                <c:pt idx="3">
                  <c:v>98.66</c:v>
                </c:pt>
                <c:pt idx="4">
                  <c:v>99.29</c:v>
                </c:pt>
                <c:pt idx="5">
                  <c:v>101.08</c:v>
                </c:pt>
                <c:pt idx="6">
                  <c:v>99.65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CB-49C7-A71B-5B18BE736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Victoria!$K$157:$K$303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Victoria!$L$453:$L$599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98.625500000000002</c:v>
                </c:pt>
                <c:pt idx="2">
                  <c:v>95.144499999999994</c:v>
                </c:pt>
                <c:pt idx="3">
                  <c:v>92.295400000000001</c:v>
                </c:pt>
                <c:pt idx="4">
                  <c:v>91.227800000000002</c:v>
                </c:pt>
                <c:pt idx="5">
                  <c:v>91.236099999999993</c:v>
                </c:pt>
                <c:pt idx="6">
                  <c:v>91.957099999999997</c:v>
                </c:pt>
                <c:pt idx="7">
                  <c:v>92.170500000000004</c:v>
                </c:pt>
                <c:pt idx="8">
                  <c:v>92.5214</c:v>
                </c:pt>
                <c:pt idx="9">
                  <c:v>92.753900000000002</c:v>
                </c:pt>
                <c:pt idx="10">
                  <c:v>93.008499999999998</c:v>
                </c:pt>
                <c:pt idx="11">
                  <c:v>93.674999999999997</c:v>
                </c:pt>
                <c:pt idx="12">
                  <c:v>94.663799999999995</c:v>
                </c:pt>
                <c:pt idx="13">
                  <c:v>95.700900000000004</c:v>
                </c:pt>
                <c:pt idx="14">
                  <c:v>95.837999999999994</c:v>
                </c:pt>
                <c:pt idx="15">
                  <c:v>94.823700000000002</c:v>
                </c:pt>
                <c:pt idx="16">
                  <c:v>95.655000000000001</c:v>
                </c:pt>
                <c:pt idx="17">
                  <c:v>96.123699999999999</c:v>
                </c:pt>
                <c:pt idx="18">
                  <c:v>95.957300000000004</c:v>
                </c:pt>
                <c:pt idx="19">
                  <c:v>95.840699999999998</c:v>
                </c:pt>
                <c:pt idx="20">
                  <c:v>95.870500000000007</c:v>
                </c:pt>
                <c:pt idx="21">
                  <c:v>95.218299999999999</c:v>
                </c:pt>
                <c:pt idx="22">
                  <c:v>94.565700000000007</c:v>
                </c:pt>
                <c:pt idx="23">
                  <c:v>94.255200000000002</c:v>
                </c:pt>
                <c:pt idx="24">
                  <c:v>94.467500000000001</c:v>
                </c:pt>
                <c:pt idx="25">
                  <c:v>94.649299999999997</c:v>
                </c:pt>
                <c:pt idx="26">
                  <c:v>94.960599999999999</c:v>
                </c:pt>
                <c:pt idx="27">
                  <c:v>95.040899999999993</c:v>
                </c:pt>
                <c:pt idx="28">
                  <c:v>94.878799999999998</c:v>
                </c:pt>
                <c:pt idx="29">
                  <c:v>94.1267</c:v>
                </c:pt>
                <c:pt idx="30">
                  <c:v>94.435599999999994</c:v>
                </c:pt>
                <c:pt idx="31">
                  <c:v>94.970299999999995</c:v>
                </c:pt>
                <c:pt idx="32">
                  <c:v>95.318899999999999</c:v>
                </c:pt>
                <c:pt idx="33">
                  <c:v>96.271500000000003</c:v>
                </c:pt>
                <c:pt idx="34">
                  <c:v>96.698800000000006</c:v>
                </c:pt>
                <c:pt idx="35">
                  <c:v>97.473699999999994</c:v>
                </c:pt>
                <c:pt idx="36">
                  <c:v>97.8476</c:v>
                </c:pt>
                <c:pt idx="37">
                  <c:v>98.368799999999993</c:v>
                </c:pt>
                <c:pt idx="38">
                  <c:v>99.137200000000007</c:v>
                </c:pt>
                <c:pt idx="39">
                  <c:v>99.258399999999995</c:v>
                </c:pt>
                <c:pt idx="40">
                  <c:v>98.6327</c:v>
                </c:pt>
                <c:pt idx="41">
                  <c:v>94.880200000000002</c:v>
                </c:pt>
                <c:pt idx="42">
                  <c:v>92.130399999999995</c:v>
                </c:pt>
                <c:pt idx="43">
                  <c:v>93.358900000000006</c:v>
                </c:pt>
                <c:pt idx="44">
                  <c:v>95.409800000000004</c:v>
                </c:pt>
                <c:pt idx="45">
                  <c:v>95.596800000000002</c:v>
                </c:pt>
                <c:pt idx="46">
                  <c:v>96.345399999999998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39-4C47-80EE-37D7099E6098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739-4C47-80EE-37D7099E6098}"/>
              </c:ext>
            </c:extLst>
          </c:dPt>
          <c:cat>
            <c:strRef>
              <c:f>Victoria!$K$157:$K$303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Victoria!$L$601:$L$747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99.588200000000001</c:v>
                </c:pt>
                <c:pt idx="2">
                  <c:v>98.308499999999995</c:v>
                </c:pt>
                <c:pt idx="3">
                  <c:v>96.971299999999999</c:v>
                </c:pt>
                <c:pt idx="4">
                  <c:v>94.897199999999998</c:v>
                </c:pt>
                <c:pt idx="5">
                  <c:v>94.695800000000006</c:v>
                </c:pt>
                <c:pt idx="6">
                  <c:v>95.759</c:v>
                </c:pt>
                <c:pt idx="7">
                  <c:v>96.012299999999996</c:v>
                </c:pt>
                <c:pt idx="8">
                  <c:v>94.200400000000002</c:v>
                </c:pt>
                <c:pt idx="9">
                  <c:v>93.499700000000004</c:v>
                </c:pt>
                <c:pt idx="10">
                  <c:v>93.256100000000004</c:v>
                </c:pt>
                <c:pt idx="11">
                  <c:v>93.593999999999994</c:v>
                </c:pt>
                <c:pt idx="12">
                  <c:v>96.774100000000004</c:v>
                </c:pt>
                <c:pt idx="13">
                  <c:v>97.8506</c:v>
                </c:pt>
                <c:pt idx="14">
                  <c:v>98.920100000000005</c:v>
                </c:pt>
                <c:pt idx="15">
                  <c:v>98.868300000000005</c:v>
                </c:pt>
                <c:pt idx="16">
                  <c:v>100.3314</c:v>
                </c:pt>
                <c:pt idx="17">
                  <c:v>96.907399999999996</c:v>
                </c:pt>
                <c:pt idx="18">
                  <c:v>96.709699999999998</c:v>
                </c:pt>
                <c:pt idx="19">
                  <c:v>95.956699999999998</c:v>
                </c:pt>
                <c:pt idx="20">
                  <c:v>97.232799999999997</c:v>
                </c:pt>
                <c:pt idx="21">
                  <c:v>97.029700000000005</c:v>
                </c:pt>
                <c:pt idx="22">
                  <c:v>95.945300000000003</c:v>
                </c:pt>
                <c:pt idx="23">
                  <c:v>95.017899999999997</c:v>
                </c:pt>
                <c:pt idx="24">
                  <c:v>95.580200000000005</c:v>
                </c:pt>
                <c:pt idx="25">
                  <c:v>97.931600000000003</c:v>
                </c:pt>
                <c:pt idx="26">
                  <c:v>98.693600000000004</c:v>
                </c:pt>
                <c:pt idx="27">
                  <c:v>99.483599999999996</c:v>
                </c:pt>
                <c:pt idx="28">
                  <c:v>99.148899999999998</c:v>
                </c:pt>
                <c:pt idx="29">
                  <c:v>96.7346</c:v>
                </c:pt>
                <c:pt idx="30">
                  <c:v>95.161500000000004</c:v>
                </c:pt>
                <c:pt idx="31">
                  <c:v>95.342799999999997</c:v>
                </c:pt>
                <c:pt idx="32">
                  <c:v>94.982699999999994</c:v>
                </c:pt>
                <c:pt idx="33">
                  <c:v>95.967100000000002</c:v>
                </c:pt>
                <c:pt idx="34">
                  <c:v>97.654300000000006</c:v>
                </c:pt>
                <c:pt idx="35">
                  <c:v>99.368600000000001</c:v>
                </c:pt>
                <c:pt idx="36">
                  <c:v>99.4041</c:v>
                </c:pt>
                <c:pt idx="37">
                  <c:v>100.11060000000001</c:v>
                </c:pt>
                <c:pt idx="38">
                  <c:v>102.46259999999999</c:v>
                </c:pt>
                <c:pt idx="39">
                  <c:v>103.6688</c:v>
                </c:pt>
                <c:pt idx="40">
                  <c:v>104.6195</c:v>
                </c:pt>
                <c:pt idx="41">
                  <c:v>98.733500000000006</c:v>
                </c:pt>
                <c:pt idx="42">
                  <c:v>94.491299999999995</c:v>
                </c:pt>
                <c:pt idx="43">
                  <c:v>95.085700000000003</c:v>
                </c:pt>
                <c:pt idx="44">
                  <c:v>96.9542</c:v>
                </c:pt>
                <c:pt idx="45">
                  <c:v>96.975800000000007</c:v>
                </c:pt>
                <c:pt idx="46">
                  <c:v>97.299300000000002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39-4C47-80EE-37D7099E6098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Victoria!$L$157:$L$303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39-4C47-80EE-37D7099E6098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Victoria!$K$157:$K$303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Victoria!$L$305:$L$451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39-4C47-80EE-37D7099E6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Queensland!$L$36:$L$42</c:f>
              <c:numCache>
                <c:formatCode>0.0</c:formatCode>
                <c:ptCount val="7"/>
                <c:pt idx="0">
                  <c:v>70.89</c:v>
                </c:pt>
                <c:pt idx="1">
                  <c:v>87.86</c:v>
                </c:pt>
                <c:pt idx="2">
                  <c:v>91.64</c:v>
                </c:pt>
                <c:pt idx="3">
                  <c:v>92.33</c:v>
                </c:pt>
                <c:pt idx="4">
                  <c:v>93.79</c:v>
                </c:pt>
                <c:pt idx="5">
                  <c:v>95.31</c:v>
                </c:pt>
                <c:pt idx="6">
                  <c:v>91.74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5E1-9B48-D060A00807EF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Queensland!$L$45:$L$51</c:f>
              <c:numCache>
                <c:formatCode>0.0</c:formatCode>
                <c:ptCount val="7"/>
                <c:pt idx="0">
                  <c:v>78.19</c:v>
                </c:pt>
                <c:pt idx="1">
                  <c:v>95.09</c:v>
                </c:pt>
                <c:pt idx="2">
                  <c:v>96.62</c:v>
                </c:pt>
                <c:pt idx="3">
                  <c:v>96.95</c:v>
                </c:pt>
                <c:pt idx="4">
                  <c:v>98.25</c:v>
                </c:pt>
                <c:pt idx="5">
                  <c:v>100.29</c:v>
                </c:pt>
                <c:pt idx="6">
                  <c:v>97.57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5E1-9B48-D060A00807EF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Queensland!$L$54:$L$60</c:f>
              <c:numCache>
                <c:formatCode>0.0</c:formatCode>
                <c:ptCount val="7"/>
                <c:pt idx="0">
                  <c:v>80.739999999999995</c:v>
                </c:pt>
                <c:pt idx="1">
                  <c:v>96.18</c:v>
                </c:pt>
                <c:pt idx="2">
                  <c:v>97.36</c:v>
                </c:pt>
                <c:pt idx="3">
                  <c:v>97.72</c:v>
                </c:pt>
                <c:pt idx="4">
                  <c:v>99.26</c:v>
                </c:pt>
                <c:pt idx="5">
                  <c:v>101.71</c:v>
                </c:pt>
                <c:pt idx="6">
                  <c:v>100.1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A5-45E1-9B48-D060A0080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Queensland!$K$4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Queensland!$L$65:$L$71</c:f>
              <c:numCache>
                <c:formatCode>0.0</c:formatCode>
                <c:ptCount val="7"/>
                <c:pt idx="0">
                  <c:v>73.3</c:v>
                </c:pt>
                <c:pt idx="1">
                  <c:v>90.91</c:v>
                </c:pt>
                <c:pt idx="2">
                  <c:v>93.81</c:v>
                </c:pt>
                <c:pt idx="3">
                  <c:v>92.79</c:v>
                </c:pt>
                <c:pt idx="4">
                  <c:v>94.57</c:v>
                </c:pt>
                <c:pt idx="5">
                  <c:v>96.08</c:v>
                </c:pt>
                <c:pt idx="6">
                  <c:v>94.18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D-4578-BC84-0902F6D41A1B}"/>
            </c:ext>
          </c:extLst>
        </c:ser>
        <c:ser>
          <c:idx val="2"/>
          <c:order val="1"/>
          <c:tx>
            <c:strRef>
              <c:f>Queensland!$K$7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Queensland!$L$74:$L$80</c:f>
              <c:numCache>
                <c:formatCode>0.0</c:formatCode>
                <c:ptCount val="7"/>
                <c:pt idx="0">
                  <c:v>78.540000000000006</c:v>
                </c:pt>
                <c:pt idx="1">
                  <c:v>96.08</c:v>
                </c:pt>
                <c:pt idx="2">
                  <c:v>97.94</c:v>
                </c:pt>
                <c:pt idx="3">
                  <c:v>96.83</c:v>
                </c:pt>
                <c:pt idx="4">
                  <c:v>98.69</c:v>
                </c:pt>
                <c:pt idx="5">
                  <c:v>99.95</c:v>
                </c:pt>
                <c:pt idx="6">
                  <c:v>98.83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D-4578-BC84-0902F6D41A1B}"/>
            </c:ext>
          </c:extLst>
        </c:ser>
        <c:ser>
          <c:idx val="3"/>
          <c:order val="2"/>
          <c:tx>
            <c:strRef>
              <c:f>Queensland!$K$8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Queensland!$L$83:$L$89</c:f>
              <c:numCache>
                <c:formatCode>0.0</c:formatCode>
                <c:ptCount val="7"/>
                <c:pt idx="0">
                  <c:v>81.2</c:v>
                </c:pt>
                <c:pt idx="1">
                  <c:v>96.59</c:v>
                </c:pt>
                <c:pt idx="2">
                  <c:v>98.46</c:v>
                </c:pt>
                <c:pt idx="3">
                  <c:v>97.83</c:v>
                </c:pt>
                <c:pt idx="4">
                  <c:v>99.65</c:v>
                </c:pt>
                <c:pt idx="5">
                  <c:v>101.03</c:v>
                </c:pt>
                <c:pt idx="6">
                  <c:v>99.92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D-4578-BC84-0902F6D41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Queensland!$K$9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Queensland!$L$116:$L$134</c:f>
              <c:numCache>
                <c:formatCode>0.0%</c:formatCode>
                <c:ptCount val="19"/>
                <c:pt idx="0">
                  <c:v>1.43E-2</c:v>
                </c:pt>
                <c:pt idx="1">
                  <c:v>2.1899999999999999E-2</c:v>
                </c:pt>
                <c:pt idx="2">
                  <c:v>6.9699999999999998E-2</c:v>
                </c:pt>
                <c:pt idx="3">
                  <c:v>1.2E-2</c:v>
                </c:pt>
                <c:pt idx="4">
                  <c:v>7.2400000000000006E-2</c:v>
                </c:pt>
                <c:pt idx="5">
                  <c:v>4.3099999999999999E-2</c:v>
                </c:pt>
                <c:pt idx="6">
                  <c:v>0.10390000000000001</c:v>
                </c:pt>
                <c:pt idx="7">
                  <c:v>7.51E-2</c:v>
                </c:pt>
                <c:pt idx="8">
                  <c:v>4.5699999999999998E-2</c:v>
                </c:pt>
                <c:pt idx="9">
                  <c:v>9.7000000000000003E-3</c:v>
                </c:pt>
                <c:pt idx="10">
                  <c:v>2.7799999999999998E-2</c:v>
                </c:pt>
                <c:pt idx="11">
                  <c:v>2.3099999999999999E-2</c:v>
                </c:pt>
                <c:pt idx="12">
                  <c:v>7.4399999999999994E-2</c:v>
                </c:pt>
                <c:pt idx="13">
                  <c:v>6.7799999999999999E-2</c:v>
                </c:pt>
                <c:pt idx="14">
                  <c:v>6.08E-2</c:v>
                </c:pt>
                <c:pt idx="15">
                  <c:v>5.5100000000000003E-2</c:v>
                </c:pt>
                <c:pt idx="16">
                  <c:v>0.1638</c:v>
                </c:pt>
                <c:pt idx="17">
                  <c:v>1.6E-2</c:v>
                </c:pt>
                <c:pt idx="18">
                  <c:v>4.0099999999999997E-2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A-4E93-9F36-FCD790C2A12E}"/>
            </c:ext>
          </c:extLst>
        </c:ser>
        <c:ser>
          <c:idx val="0"/>
          <c:order val="1"/>
          <c:tx>
            <c:strRef>
              <c:f>Queensland!$K$8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Queensland!$K$116:$K$134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Queensland!$L$136:$L$154</c:f>
              <c:numCache>
                <c:formatCode>0.0%</c:formatCode>
                <c:ptCount val="19"/>
                <c:pt idx="0">
                  <c:v>1.3899999999999999E-2</c:v>
                </c:pt>
                <c:pt idx="1">
                  <c:v>2.1100000000000001E-2</c:v>
                </c:pt>
                <c:pt idx="2">
                  <c:v>6.7000000000000004E-2</c:v>
                </c:pt>
                <c:pt idx="3">
                  <c:v>1.2E-2</c:v>
                </c:pt>
                <c:pt idx="4">
                  <c:v>7.1099999999999997E-2</c:v>
                </c:pt>
                <c:pt idx="5">
                  <c:v>4.3099999999999999E-2</c:v>
                </c:pt>
                <c:pt idx="6">
                  <c:v>0.1081</c:v>
                </c:pt>
                <c:pt idx="7">
                  <c:v>6.8599999999999994E-2</c:v>
                </c:pt>
                <c:pt idx="8">
                  <c:v>4.36E-2</c:v>
                </c:pt>
                <c:pt idx="9">
                  <c:v>8.6999999999999994E-3</c:v>
                </c:pt>
                <c:pt idx="10">
                  <c:v>2.9600000000000001E-2</c:v>
                </c:pt>
                <c:pt idx="11">
                  <c:v>2.3199999999999998E-2</c:v>
                </c:pt>
                <c:pt idx="12">
                  <c:v>7.3700000000000002E-2</c:v>
                </c:pt>
                <c:pt idx="13">
                  <c:v>6.7199999999999996E-2</c:v>
                </c:pt>
                <c:pt idx="14">
                  <c:v>6.4199999999999993E-2</c:v>
                </c:pt>
                <c:pt idx="15">
                  <c:v>4.9799999999999997E-2</c:v>
                </c:pt>
                <c:pt idx="16">
                  <c:v>0.16470000000000001</c:v>
                </c:pt>
                <c:pt idx="17">
                  <c:v>1.5599999999999999E-2</c:v>
                </c:pt>
                <c:pt idx="18">
                  <c:v>3.9E-2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A-4E93-9F36-FCD790C2A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Queensland!$K$94:$K$112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Queensland!$L$94:$L$112</c:f>
              <c:numCache>
                <c:formatCode>0.0%</c:formatCode>
                <c:ptCount val="19"/>
                <c:pt idx="0">
                  <c:v>-4.1799999999999997E-2</c:v>
                </c:pt>
                <c:pt idx="1">
                  <c:v>-5.1400000000000001E-2</c:v>
                </c:pt>
                <c:pt idx="2">
                  <c:v>-5.57E-2</c:v>
                </c:pt>
                <c:pt idx="3">
                  <c:v>-1.1599999999999999E-2</c:v>
                </c:pt>
                <c:pt idx="4">
                  <c:v>-3.3599999999999998E-2</c:v>
                </c:pt>
                <c:pt idx="5">
                  <c:v>-1.72E-2</c:v>
                </c:pt>
                <c:pt idx="6">
                  <c:v>2.3099999999999999E-2</c:v>
                </c:pt>
                <c:pt idx="7">
                  <c:v>-0.10249999999999999</c:v>
                </c:pt>
                <c:pt idx="8">
                  <c:v>-6.2E-2</c:v>
                </c:pt>
                <c:pt idx="9">
                  <c:v>-0.1158</c:v>
                </c:pt>
                <c:pt idx="10">
                  <c:v>4.4499999999999998E-2</c:v>
                </c:pt>
                <c:pt idx="11">
                  <c:v>-1.2999999999999999E-2</c:v>
                </c:pt>
                <c:pt idx="12">
                  <c:v>-2.6100000000000002E-2</c:v>
                </c:pt>
                <c:pt idx="13">
                  <c:v>-2.58E-2</c:v>
                </c:pt>
                <c:pt idx="14">
                  <c:v>3.7999999999999999E-2</c:v>
                </c:pt>
                <c:pt idx="15">
                  <c:v>-0.1108</c:v>
                </c:pt>
                <c:pt idx="16">
                  <c:v>-1.1900000000000001E-2</c:v>
                </c:pt>
                <c:pt idx="17">
                  <c:v>-4.65E-2</c:v>
                </c:pt>
                <c:pt idx="18">
                  <c:v>-4.48E-2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9-4123-AAA6-C69DB4ACD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Queensland!$K$157:$K$303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Queensland!$L$453:$L$599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99.334900000000005</c:v>
                </c:pt>
                <c:pt idx="2">
                  <c:v>95.468999999999994</c:v>
                </c:pt>
                <c:pt idx="3">
                  <c:v>93.054000000000002</c:v>
                </c:pt>
                <c:pt idx="4">
                  <c:v>91.320899999999995</c:v>
                </c:pt>
                <c:pt idx="5">
                  <c:v>91.446799999999996</c:v>
                </c:pt>
                <c:pt idx="6">
                  <c:v>92.2333</c:v>
                </c:pt>
                <c:pt idx="7">
                  <c:v>92.818700000000007</c:v>
                </c:pt>
                <c:pt idx="8">
                  <c:v>93.584500000000006</c:v>
                </c:pt>
                <c:pt idx="9">
                  <c:v>94.200199999999995</c:v>
                </c:pt>
                <c:pt idx="10">
                  <c:v>94.378600000000006</c:v>
                </c:pt>
                <c:pt idx="11">
                  <c:v>94.639099999999999</c:v>
                </c:pt>
                <c:pt idx="12">
                  <c:v>95.470699999999994</c:v>
                </c:pt>
                <c:pt idx="13">
                  <c:v>96.0321</c:v>
                </c:pt>
                <c:pt idx="14">
                  <c:v>96.0334</c:v>
                </c:pt>
                <c:pt idx="15">
                  <c:v>95.774199999999993</c:v>
                </c:pt>
                <c:pt idx="16">
                  <c:v>96.703100000000006</c:v>
                </c:pt>
                <c:pt idx="17">
                  <c:v>97.923000000000002</c:v>
                </c:pt>
                <c:pt idx="18">
                  <c:v>98.420599999999993</c:v>
                </c:pt>
                <c:pt idx="19">
                  <c:v>98.764899999999997</c:v>
                </c:pt>
                <c:pt idx="20">
                  <c:v>98.676199999999994</c:v>
                </c:pt>
                <c:pt idx="21">
                  <c:v>98.983699999999999</c:v>
                </c:pt>
                <c:pt idx="22">
                  <c:v>98.957999999999998</c:v>
                </c:pt>
                <c:pt idx="23">
                  <c:v>99.310500000000005</c:v>
                </c:pt>
                <c:pt idx="24">
                  <c:v>99.188000000000002</c:v>
                </c:pt>
                <c:pt idx="25">
                  <c:v>99.478700000000003</c:v>
                </c:pt>
                <c:pt idx="26">
                  <c:v>100.07380000000001</c:v>
                </c:pt>
                <c:pt idx="27">
                  <c:v>100.2617</c:v>
                </c:pt>
                <c:pt idx="28">
                  <c:v>99.534499999999994</c:v>
                </c:pt>
                <c:pt idx="29">
                  <c:v>98.655000000000001</c:v>
                </c:pt>
                <c:pt idx="30">
                  <c:v>98.877300000000005</c:v>
                </c:pt>
                <c:pt idx="31">
                  <c:v>99.497200000000007</c:v>
                </c:pt>
                <c:pt idx="32">
                  <c:v>99.559600000000003</c:v>
                </c:pt>
                <c:pt idx="33">
                  <c:v>99.556100000000001</c:v>
                </c:pt>
                <c:pt idx="34">
                  <c:v>99.767600000000002</c:v>
                </c:pt>
                <c:pt idx="35">
                  <c:v>100.3558</c:v>
                </c:pt>
                <c:pt idx="36">
                  <c:v>100.458</c:v>
                </c:pt>
                <c:pt idx="37">
                  <c:v>100.4987</c:v>
                </c:pt>
                <c:pt idx="38">
                  <c:v>100.7992</c:v>
                </c:pt>
                <c:pt idx="39">
                  <c:v>100.6075</c:v>
                </c:pt>
                <c:pt idx="40">
                  <c:v>99.3613</c:v>
                </c:pt>
                <c:pt idx="41">
                  <c:v>94.926900000000003</c:v>
                </c:pt>
                <c:pt idx="42">
                  <c:v>92.024100000000004</c:v>
                </c:pt>
                <c:pt idx="43">
                  <c:v>94.152500000000003</c:v>
                </c:pt>
                <c:pt idx="44">
                  <c:v>96.555499999999995</c:v>
                </c:pt>
                <c:pt idx="45">
                  <c:v>97.2179</c:v>
                </c:pt>
                <c:pt idx="46">
                  <c:v>98.289299999999997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36-4E6A-AAD1-CA20B389E5D3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636-4E6A-AAD1-CA20B389E5D3}"/>
              </c:ext>
            </c:extLst>
          </c:dPt>
          <c:cat>
            <c:strRef>
              <c:f>Queensland!$K$157:$K$303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Queensland!$L$601:$L$747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99.538200000000003</c:v>
                </c:pt>
                <c:pt idx="2">
                  <c:v>97.391199999999998</c:v>
                </c:pt>
                <c:pt idx="3">
                  <c:v>96.344499999999996</c:v>
                </c:pt>
                <c:pt idx="4">
                  <c:v>93.485799999999998</c:v>
                </c:pt>
                <c:pt idx="5">
                  <c:v>94.002399999999994</c:v>
                </c:pt>
                <c:pt idx="6">
                  <c:v>94.467200000000005</c:v>
                </c:pt>
                <c:pt idx="7">
                  <c:v>95.3</c:v>
                </c:pt>
                <c:pt idx="8">
                  <c:v>95.209299999999999</c:v>
                </c:pt>
                <c:pt idx="9">
                  <c:v>94.179900000000004</c:v>
                </c:pt>
                <c:pt idx="10">
                  <c:v>93.304199999999994</c:v>
                </c:pt>
                <c:pt idx="11">
                  <c:v>94.662000000000006</c:v>
                </c:pt>
                <c:pt idx="12">
                  <c:v>95.879000000000005</c:v>
                </c:pt>
                <c:pt idx="13">
                  <c:v>96.874600000000001</c:v>
                </c:pt>
                <c:pt idx="14">
                  <c:v>97.8095</c:v>
                </c:pt>
                <c:pt idx="15">
                  <c:v>98.620599999999996</c:v>
                </c:pt>
                <c:pt idx="16">
                  <c:v>99.74</c:v>
                </c:pt>
                <c:pt idx="17">
                  <c:v>97.596199999999996</c:v>
                </c:pt>
                <c:pt idx="18">
                  <c:v>97.394499999999994</c:v>
                </c:pt>
                <c:pt idx="19">
                  <c:v>97.124700000000004</c:v>
                </c:pt>
                <c:pt idx="20">
                  <c:v>97.417599999999993</c:v>
                </c:pt>
                <c:pt idx="21">
                  <c:v>98.137500000000003</c:v>
                </c:pt>
                <c:pt idx="22">
                  <c:v>97.820599999999999</c:v>
                </c:pt>
                <c:pt idx="23">
                  <c:v>98.029899999999998</c:v>
                </c:pt>
                <c:pt idx="24">
                  <c:v>97.832099999999997</c:v>
                </c:pt>
                <c:pt idx="25">
                  <c:v>100.6765</c:v>
                </c:pt>
                <c:pt idx="26">
                  <c:v>102.2234</c:v>
                </c:pt>
                <c:pt idx="27">
                  <c:v>102.9783</c:v>
                </c:pt>
                <c:pt idx="28">
                  <c:v>101.7394</c:v>
                </c:pt>
                <c:pt idx="29">
                  <c:v>99.165099999999995</c:v>
                </c:pt>
                <c:pt idx="30">
                  <c:v>97.946200000000005</c:v>
                </c:pt>
                <c:pt idx="31">
                  <c:v>98.505099999999999</c:v>
                </c:pt>
                <c:pt idx="32">
                  <c:v>97.557699999999997</c:v>
                </c:pt>
                <c:pt idx="33">
                  <c:v>97.380399999999995</c:v>
                </c:pt>
                <c:pt idx="34">
                  <c:v>98.688800000000001</c:v>
                </c:pt>
                <c:pt idx="35">
                  <c:v>99.327500000000001</c:v>
                </c:pt>
                <c:pt idx="36">
                  <c:v>99.950900000000004</c:v>
                </c:pt>
                <c:pt idx="37">
                  <c:v>101.5311</c:v>
                </c:pt>
                <c:pt idx="38">
                  <c:v>103.14449999999999</c:v>
                </c:pt>
                <c:pt idx="39">
                  <c:v>103.0942</c:v>
                </c:pt>
                <c:pt idx="40">
                  <c:v>102.0784</c:v>
                </c:pt>
                <c:pt idx="41">
                  <c:v>95.522800000000004</c:v>
                </c:pt>
                <c:pt idx="42">
                  <c:v>91.703500000000005</c:v>
                </c:pt>
                <c:pt idx="43">
                  <c:v>93.816100000000006</c:v>
                </c:pt>
                <c:pt idx="44">
                  <c:v>96.340999999999994</c:v>
                </c:pt>
                <c:pt idx="45">
                  <c:v>97.043800000000005</c:v>
                </c:pt>
                <c:pt idx="46">
                  <c:v>97.422600000000003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36-4E6A-AAD1-CA20B389E5D3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Queensland!$L$157:$L$303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36-4E6A-AAD1-CA20B389E5D3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Queensland!$K$157:$K$303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Queensland!$L$305:$L$451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36-4E6A-AAD1-CA20B389E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Australia'!$L$36:$L$42</c:f>
              <c:numCache>
                <c:formatCode>0.0</c:formatCode>
                <c:ptCount val="7"/>
                <c:pt idx="0">
                  <c:v>71.05</c:v>
                </c:pt>
                <c:pt idx="1">
                  <c:v>90.64</c:v>
                </c:pt>
                <c:pt idx="2">
                  <c:v>93.73</c:v>
                </c:pt>
                <c:pt idx="3">
                  <c:v>93.29</c:v>
                </c:pt>
                <c:pt idx="4">
                  <c:v>94.33</c:v>
                </c:pt>
                <c:pt idx="5">
                  <c:v>96.04</c:v>
                </c:pt>
                <c:pt idx="6">
                  <c:v>94.22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0-4A02-B0F9-133C1D412671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Australia'!$L$45:$L$51</c:f>
              <c:numCache>
                <c:formatCode>0.0</c:formatCode>
                <c:ptCount val="7"/>
                <c:pt idx="0">
                  <c:v>76.239999999999995</c:v>
                </c:pt>
                <c:pt idx="1">
                  <c:v>96.95</c:v>
                </c:pt>
                <c:pt idx="2">
                  <c:v>98.36</c:v>
                </c:pt>
                <c:pt idx="3">
                  <c:v>97.6</c:v>
                </c:pt>
                <c:pt idx="4">
                  <c:v>98.69</c:v>
                </c:pt>
                <c:pt idx="5">
                  <c:v>101.66</c:v>
                </c:pt>
                <c:pt idx="6">
                  <c:v>100.5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0-4A02-B0F9-133C1D412671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Australia'!$L$54:$L$60</c:f>
              <c:numCache>
                <c:formatCode>0.0</c:formatCode>
                <c:ptCount val="7"/>
                <c:pt idx="0">
                  <c:v>78.61</c:v>
                </c:pt>
                <c:pt idx="1">
                  <c:v>98.2</c:v>
                </c:pt>
                <c:pt idx="2">
                  <c:v>99.18</c:v>
                </c:pt>
                <c:pt idx="3">
                  <c:v>98.42</c:v>
                </c:pt>
                <c:pt idx="4">
                  <c:v>99.58</c:v>
                </c:pt>
                <c:pt idx="5">
                  <c:v>102.68</c:v>
                </c:pt>
                <c:pt idx="6">
                  <c:v>102.07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40-4A02-B0F9-133C1D412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'South Australia'!$K$4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Australia'!$L$65:$L$71</c:f>
              <c:numCache>
                <c:formatCode>0.0</c:formatCode>
                <c:ptCount val="7"/>
                <c:pt idx="0">
                  <c:v>76.180000000000007</c:v>
                </c:pt>
                <c:pt idx="1">
                  <c:v>93.52</c:v>
                </c:pt>
                <c:pt idx="2">
                  <c:v>95.93</c:v>
                </c:pt>
                <c:pt idx="3">
                  <c:v>94.76</c:v>
                </c:pt>
                <c:pt idx="4">
                  <c:v>96.09</c:v>
                </c:pt>
                <c:pt idx="5">
                  <c:v>97.69</c:v>
                </c:pt>
                <c:pt idx="6">
                  <c:v>96.2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5-4F6C-A995-F636840055B7}"/>
            </c:ext>
          </c:extLst>
        </c:ser>
        <c:ser>
          <c:idx val="2"/>
          <c:order val="1"/>
          <c:tx>
            <c:strRef>
              <c:f>'South Australia'!$K$7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Australia'!$L$74:$L$80</c:f>
              <c:numCache>
                <c:formatCode>0.0</c:formatCode>
                <c:ptCount val="7"/>
                <c:pt idx="0">
                  <c:v>80.17</c:v>
                </c:pt>
                <c:pt idx="1">
                  <c:v>98.26</c:v>
                </c:pt>
                <c:pt idx="2">
                  <c:v>100.52</c:v>
                </c:pt>
                <c:pt idx="3">
                  <c:v>99.21</c:v>
                </c:pt>
                <c:pt idx="4">
                  <c:v>101.1</c:v>
                </c:pt>
                <c:pt idx="5">
                  <c:v>102.95</c:v>
                </c:pt>
                <c:pt idx="6">
                  <c:v>101.57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F5-4F6C-A995-F636840055B7}"/>
            </c:ext>
          </c:extLst>
        </c:ser>
        <c:ser>
          <c:idx val="3"/>
          <c:order val="2"/>
          <c:tx>
            <c:strRef>
              <c:f>'South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'South Australia'!$L$83:$L$89</c:f>
              <c:numCache>
                <c:formatCode>0.0</c:formatCode>
                <c:ptCount val="7"/>
                <c:pt idx="0">
                  <c:v>82.21</c:v>
                </c:pt>
                <c:pt idx="1">
                  <c:v>99.26</c:v>
                </c:pt>
                <c:pt idx="2">
                  <c:v>101.37</c:v>
                </c:pt>
                <c:pt idx="3">
                  <c:v>100.34</c:v>
                </c:pt>
                <c:pt idx="4">
                  <c:v>102.17</c:v>
                </c:pt>
                <c:pt idx="5">
                  <c:v>103.95</c:v>
                </c:pt>
                <c:pt idx="6">
                  <c:v>102.62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F5-4F6C-A995-F63684005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'South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Australia'!$L$116:$L$134</c:f>
              <c:numCache>
                <c:formatCode>0.0%</c:formatCode>
                <c:ptCount val="19"/>
                <c:pt idx="0">
                  <c:v>2.5399999999999999E-2</c:v>
                </c:pt>
                <c:pt idx="1">
                  <c:v>1.6E-2</c:v>
                </c:pt>
                <c:pt idx="2">
                  <c:v>9.5799999999999996E-2</c:v>
                </c:pt>
                <c:pt idx="3">
                  <c:v>1.29E-2</c:v>
                </c:pt>
                <c:pt idx="4">
                  <c:v>6.5299999999999997E-2</c:v>
                </c:pt>
                <c:pt idx="5">
                  <c:v>4.7100000000000003E-2</c:v>
                </c:pt>
                <c:pt idx="6">
                  <c:v>0.12470000000000001</c:v>
                </c:pt>
                <c:pt idx="7">
                  <c:v>7.5300000000000006E-2</c:v>
                </c:pt>
                <c:pt idx="8">
                  <c:v>4.2000000000000003E-2</c:v>
                </c:pt>
                <c:pt idx="9">
                  <c:v>1.0999999999999999E-2</c:v>
                </c:pt>
                <c:pt idx="10">
                  <c:v>3.5700000000000003E-2</c:v>
                </c:pt>
                <c:pt idx="11">
                  <c:v>1.84E-2</c:v>
                </c:pt>
                <c:pt idx="12">
                  <c:v>7.0000000000000007E-2</c:v>
                </c:pt>
                <c:pt idx="13">
                  <c:v>6.9500000000000006E-2</c:v>
                </c:pt>
                <c:pt idx="14">
                  <c:v>3.7999999999999999E-2</c:v>
                </c:pt>
                <c:pt idx="15">
                  <c:v>6.1499999999999999E-2</c:v>
                </c:pt>
                <c:pt idx="16">
                  <c:v>0.13289999999999999</c:v>
                </c:pt>
                <c:pt idx="17">
                  <c:v>1.6E-2</c:v>
                </c:pt>
                <c:pt idx="18">
                  <c:v>3.8399999999999997E-2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4-4AB2-8C29-F56F2DF5489A}"/>
            </c:ext>
          </c:extLst>
        </c:ser>
        <c:ser>
          <c:idx val="0"/>
          <c:order val="1"/>
          <c:tx>
            <c:strRef>
              <c:f>'South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'South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Australia'!$L$136:$L$154</c:f>
              <c:numCache>
                <c:formatCode>0.0%</c:formatCode>
                <c:ptCount val="19"/>
                <c:pt idx="0">
                  <c:v>2.29E-2</c:v>
                </c:pt>
                <c:pt idx="1">
                  <c:v>1.5699999999999999E-2</c:v>
                </c:pt>
                <c:pt idx="2">
                  <c:v>9.1499999999999998E-2</c:v>
                </c:pt>
                <c:pt idx="3">
                  <c:v>1.29E-2</c:v>
                </c:pt>
                <c:pt idx="4">
                  <c:v>6.6100000000000006E-2</c:v>
                </c:pt>
                <c:pt idx="5">
                  <c:v>4.5499999999999999E-2</c:v>
                </c:pt>
                <c:pt idx="6">
                  <c:v>0.1235</c:v>
                </c:pt>
                <c:pt idx="7">
                  <c:v>6.8699999999999997E-2</c:v>
                </c:pt>
                <c:pt idx="8">
                  <c:v>3.9899999999999998E-2</c:v>
                </c:pt>
                <c:pt idx="9">
                  <c:v>1.04E-2</c:v>
                </c:pt>
                <c:pt idx="10">
                  <c:v>3.7900000000000003E-2</c:v>
                </c:pt>
                <c:pt idx="11">
                  <c:v>1.7600000000000001E-2</c:v>
                </c:pt>
                <c:pt idx="12">
                  <c:v>6.9699999999999998E-2</c:v>
                </c:pt>
                <c:pt idx="13">
                  <c:v>7.0400000000000004E-2</c:v>
                </c:pt>
                <c:pt idx="14">
                  <c:v>3.7199999999999997E-2</c:v>
                </c:pt>
                <c:pt idx="15">
                  <c:v>6.1899999999999997E-2</c:v>
                </c:pt>
                <c:pt idx="16">
                  <c:v>0.14030000000000001</c:v>
                </c:pt>
                <c:pt idx="17">
                  <c:v>1.52E-2</c:v>
                </c:pt>
                <c:pt idx="18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F4-4AB2-8C29-F56F2DF54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'South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'South Australia'!$L$94:$L$112</c:f>
              <c:numCache>
                <c:formatCode>0.0%</c:formatCode>
                <c:ptCount val="19"/>
                <c:pt idx="0">
                  <c:v>-9.6699999999999994E-2</c:v>
                </c:pt>
                <c:pt idx="1">
                  <c:v>-1.5599999999999999E-2</c:v>
                </c:pt>
                <c:pt idx="2">
                  <c:v>-4.19E-2</c:v>
                </c:pt>
                <c:pt idx="3">
                  <c:v>1.8E-3</c:v>
                </c:pt>
                <c:pt idx="4">
                  <c:v>1.49E-2</c:v>
                </c:pt>
                <c:pt idx="5">
                  <c:v>-3.1099999999999999E-2</c:v>
                </c:pt>
                <c:pt idx="6">
                  <c:v>-5.7999999999999996E-3</c:v>
                </c:pt>
                <c:pt idx="7">
                  <c:v>-8.3699999999999997E-2</c:v>
                </c:pt>
                <c:pt idx="8">
                  <c:v>-4.4699999999999997E-2</c:v>
                </c:pt>
                <c:pt idx="9">
                  <c:v>-5.8599999999999999E-2</c:v>
                </c:pt>
                <c:pt idx="10">
                  <c:v>6.3799999999999996E-2</c:v>
                </c:pt>
                <c:pt idx="11">
                  <c:v>-3.8399999999999997E-2</c:v>
                </c:pt>
                <c:pt idx="12">
                  <c:v>-6.9999999999999999E-4</c:v>
                </c:pt>
                <c:pt idx="13">
                  <c:v>1.6199999999999999E-2</c:v>
                </c:pt>
                <c:pt idx="14">
                  <c:v>-1.49E-2</c:v>
                </c:pt>
                <c:pt idx="15">
                  <c:v>1.04E-2</c:v>
                </c:pt>
                <c:pt idx="16">
                  <c:v>5.91E-2</c:v>
                </c:pt>
                <c:pt idx="17">
                  <c:v>-5.0900000000000001E-2</c:v>
                </c:pt>
                <c:pt idx="18">
                  <c:v>-2.0400000000000001E-2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8-452A-89BE-F6919321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South Wales'!$K$4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Wales'!$L$65:$L$71</c:f>
              <c:numCache>
                <c:formatCode>0.0</c:formatCode>
                <c:ptCount val="7"/>
                <c:pt idx="0">
                  <c:v>70.5</c:v>
                </c:pt>
                <c:pt idx="1">
                  <c:v>90.21</c:v>
                </c:pt>
                <c:pt idx="2">
                  <c:v>95.52</c:v>
                </c:pt>
                <c:pt idx="3">
                  <c:v>94.9</c:v>
                </c:pt>
                <c:pt idx="4">
                  <c:v>95.8</c:v>
                </c:pt>
                <c:pt idx="5">
                  <c:v>98.69</c:v>
                </c:pt>
                <c:pt idx="6">
                  <c:v>100.67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7-4516-B5F3-AAA82A17D6FB}"/>
            </c:ext>
          </c:extLst>
        </c:ser>
        <c:ser>
          <c:idx val="2"/>
          <c:order val="1"/>
          <c:tx>
            <c:strRef>
              <c:f>'New South Wales'!$K$7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Wales'!$L$74:$L$80</c:f>
              <c:numCache>
                <c:formatCode>0.0</c:formatCode>
                <c:ptCount val="7"/>
                <c:pt idx="0">
                  <c:v>75.739999999999995</c:v>
                </c:pt>
                <c:pt idx="1">
                  <c:v>95.38</c:v>
                </c:pt>
                <c:pt idx="2">
                  <c:v>98.84</c:v>
                </c:pt>
                <c:pt idx="3">
                  <c:v>97.63</c:v>
                </c:pt>
                <c:pt idx="4">
                  <c:v>98.57</c:v>
                </c:pt>
                <c:pt idx="5">
                  <c:v>101.08</c:v>
                </c:pt>
                <c:pt idx="6">
                  <c:v>100.22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7-4516-B5F3-AAA82A17D6FB}"/>
            </c:ext>
          </c:extLst>
        </c:ser>
        <c:ser>
          <c:idx val="3"/>
          <c:order val="2"/>
          <c:tx>
            <c:strRef>
              <c:f>'New South Wales'!$K$8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'New South Wales'!$L$83:$L$89</c:f>
              <c:numCache>
                <c:formatCode>0.0</c:formatCode>
                <c:ptCount val="7"/>
                <c:pt idx="0">
                  <c:v>78.709999999999994</c:v>
                </c:pt>
                <c:pt idx="1">
                  <c:v>96.44</c:v>
                </c:pt>
                <c:pt idx="2">
                  <c:v>99.85</c:v>
                </c:pt>
                <c:pt idx="3">
                  <c:v>98.71</c:v>
                </c:pt>
                <c:pt idx="4">
                  <c:v>99.51</c:v>
                </c:pt>
                <c:pt idx="5">
                  <c:v>102.03</c:v>
                </c:pt>
                <c:pt idx="6">
                  <c:v>101.19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7-4516-B5F3-AAA82A17D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'South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'South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98.831599999999995</c:v>
                </c:pt>
                <c:pt idx="2">
                  <c:v>94.968999999999994</c:v>
                </c:pt>
                <c:pt idx="3">
                  <c:v>92.325199999999995</c:v>
                </c:pt>
                <c:pt idx="4">
                  <c:v>91.108999999999995</c:v>
                </c:pt>
                <c:pt idx="5">
                  <c:v>91.185000000000002</c:v>
                </c:pt>
                <c:pt idx="6">
                  <c:v>91.600700000000003</c:v>
                </c:pt>
                <c:pt idx="7">
                  <c:v>92.191800000000001</c:v>
                </c:pt>
                <c:pt idx="8">
                  <c:v>93.086100000000002</c:v>
                </c:pt>
                <c:pt idx="9">
                  <c:v>94.073700000000002</c:v>
                </c:pt>
                <c:pt idx="10">
                  <c:v>94.261099999999999</c:v>
                </c:pt>
                <c:pt idx="11">
                  <c:v>94.690399999999997</c:v>
                </c:pt>
                <c:pt idx="12">
                  <c:v>95.502099999999999</c:v>
                </c:pt>
                <c:pt idx="13">
                  <c:v>95.807699999999997</c:v>
                </c:pt>
                <c:pt idx="14">
                  <c:v>95.450500000000005</c:v>
                </c:pt>
                <c:pt idx="15">
                  <c:v>94.763300000000001</c:v>
                </c:pt>
                <c:pt idx="16">
                  <c:v>95.830600000000004</c:v>
                </c:pt>
                <c:pt idx="17">
                  <c:v>97.263300000000001</c:v>
                </c:pt>
                <c:pt idx="18">
                  <c:v>97.573499999999996</c:v>
                </c:pt>
                <c:pt idx="19">
                  <c:v>98.212199999999996</c:v>
                </c:pt>
                <c:pt idx="20">
                  <c:v>98.273700000000005</c:v>
                </c:pt>
                <c:pt idx="21">
                  <c:v>98.667900000000003</c:v>
                </c:pt>
                <c:pt idx="22">
                  <c:v>98.884100000000004</c:v>
                </c:pt>
                <c:pt idx="23">
                  <c:v>99.041300000000007</c:v>
                </c:pt>
                <c:pt idx="24">
                  <c:v>99.183300000000003</c:v>
                </c:pt>
                <c:pt idx="25">
                  <c:v>99.475899999999996</c:v>
                </c:pt>
                <c:pt idx="26">
                  <c:v>99.930800000000005</c:v>
                </c:pt>
                <c:pt idx="27">
                  <c:v>100.1262</c:v>
                </c:pt>
                <c:pt idx="28">
                  <c:v>99.9833</c:v>
                </c:pt>
                <c:pt idx="29">
                  <c:v>99.281899999999993</c:v>
                </c:pt>
                <c:pt idx="30">
                  <c:v>99.406400000000005</c:v>
                </c:pt>
                <c:pt idx="31">
                  <c:v>100.8267</c:v>
                </c:pt>
                <c:pt idx="32">
                  <c:v>100.9083</c:v>
                </c:pt>
                <c:pt idx="33">
                  <c:v>100.5423</c:v>
                </c:pt>
                <c:pt idx="34">
                  <c:v>100.9051</c:v>
                </c:pt>
                <c:pt idx="35">
                  <c:v>101.749</c:v>
                </c:pt>
                <c:pt idx="36">
                  <c:v>100.8053</c:v>
                </c:pt>
                <c:pt idx="37">
                  <c:v>101.0872</c:v>
                </c:pt>
                <c:pt idx="38">
                  <c:v>102.1708</c:v>
                </c:pt>
                <c:pt idx="39">
                  <c:v>102.55289999999999</c:v>
                </c:pt>
                <c:pt idx="40">
                  <c:v>101.1036</c:v>
                </c:pt>
                <c:pt idx="41">
                  <c:v>97.017499999999998</c:v>
                </c:pt>
                <c:pt idx="42">
                  <c:v>94.171800000000005</c:v>
                </c:pt>
                <c:pt idx="43">
                  <c:v>96.193200000000004</c:v>
                </c:pt>
                <c:pt idx="44">
                  <c:v>98.553700000000006</c:v>
                </c:pt>
                <c:pt idx="45">
                  <c:v>99.180199999999999</c:v>
                </c:pt>
                <c:pt idx="46">
                  <c:v>100.37309999999999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E5-4CA2-8064-81A9DB7061E1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7E5-4CA2-8064-81A9DB7061E1}"/>
              </c:ext>
            </c:extLst>
          </c:dPt>
          <c:cat>
            <c:strRef>
              <c:f>'South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'South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99.391599999999997</c:v>
                </c:pt>
                <c:pt idx="2">
                  <c:v>97.724900000000005</c:v>
                </c:pt>
                <c:pt idx="3">
                  <c:v>96.067800000000005</c:v>
                </c:pt>
                <c:pt idx="4">
                  <c:v>93.181299999999993</c:v>
                </c:pt>
                <c:pt idx="5">
                  <c:v>93.532600000000002</c:v>
                </c:pt>
                <c:pt idx="6">
                  <c:v>95.133200000000002</c:v>
                </c:pt>
                <c:pt idx="7">
                  <c:v>95.932900000000004</c:v>
                </c:pt>
                <c:pt idx="8">
                  <c:v>95.477500000000006</c:v>
                </c:pt>
                <c:pt idx="9">
                  <c:v>95.103300000000004</c:v>
                </c:pt>
                <c:pt idx="10">
                  <c:v>94.812200000000004</c:v>
                </c:pt>
                <c:pt idx="11">
                  <c:v>95.357600000000005</c:v>
                </c:pt>
                <c:pt idx="12">
                  <c:v>97.439700000000002</c:v>
                </c:pt>
                <c:pt idx="13">
                  <c:v>97.066999999999993</c:v>
                </c:pt>
                <c:pt idx="14">
                  <c:v>97.382499999999993</c:v>
                </c:pt>
                <c:pt idx="15">
                  <c:v>96.539100000000005</c:v>
                </c:pt>
                <c:pt idx="16">
                  <c:v>97.801100000000005</c:v>
                </c:pt>
                <c:pt idx="17">
                  <c:v>96.352699999999999</c:v>
                </c:pt>
                <c:pt idx="18">
                  <c:v>96.754800000000003</c:v>
                </c:pt>
                <c:pt idx="19">
                  <c:v>96.818700000000007</c:v>
                </c:pt>
                <c:pt idx="20">
                  <c:v>97.431600000000003</c:v>
                </c:pt>
                <c:pt idx="21">
                  <c:v>98.539500000000004</c:v>
                </c:pt>
                <c:pt idx="22">
                  <c:v>98.437600000000003</c:v>
                </c:pt>
                <c:pt idx="23">
                  <c:v>98.116799999999998</c:v>
                </c:pt>
                <c:pt idx="24">
                  <c:v>98.790899999999993</c:v>
                </c:pt>
                <c:pt idx="25">
                  <c:v>101.1571</c:v>
                </c:pt>
                <c:pt idx="26">
                  <c:v>101.964</c:v>
                </c:pt>
                <c:pt idx="27">
                  <c:v>102.6065</c:v>
                </c:pt>
                <c:pt idx="28">
                  <c:v>102.2351</c:v>
                </c:pt>
                <c:pt idx="29">
                  <c:v>99.948999999999998</c:v>
                </c:pt>
                <c:pt idx="30">
                  <c:v>98.527900000000002</c:v>
                </c:pt>
                <c:pt idx="31">
                  <c:v>99.910899999999998</c:v>
                </c:pt>
                <c:pt idx="32">
                  <c:v>99.847499999999997</c:v>
                </c:pt>
                <c:pt idx="33">
                  <c:v>98.488299999999995</c:v>
                </c:pt>
                <c:pt idx="34">
                  <c:v>99.174000000000007</c:v>
                </c:pt>
                <c:pt idx="35">
                  <c:v>99.855000000000004</c:v>
                </c:pt>
                <c:pt idx="36">
                  <c:v>97.477000000000004</c:v>
                </c:pt>
                <c:pt idx="37">
                  <c:v>98.906300000000002</c:v>
                </c:pt>
                <c:pt idx="38">
                  <c:v>102.2106</c:v>
                </c:pt>
                <c:pt idx="39">
                  <c:v>103.40860000000001</c:v>
                </c:pt>
                <c:pt idx="40">
                  <c:v>102.5959</c:v>
                </c:pt>
                <c:pt idx="41">
                  <c:v>96.549800000000005</c:v>
                </c:pt>
                <c:pt idx="42">
                  <c:v>93.839799999999997</c:v>
                </c:pt>
                <c:pt idx="43">
                  <c:v>95.464399999999998</c:v>
                </c:pt>
                <c:pt idx="44">
                  <c:v>98.067300000000003</c:v>
                </c:pt>
                <c:pt idx="45">
                  <c:v>98.625799999999998</c:v>
                </c:pt>
                <c:pt idx="46">
                  <c:v>98.788600000000002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E5-4CA2-8064-81A9DB7061E1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'South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E5-4CA2-8064-81A9DB7061E1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'South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'South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E5-4CA2-8064-81A9DB706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Australia'!$L$36:$L$42</c:f>
              <c:numCache>
                <c:formatCode>0.0</c:formatCode>
                <c:ptCount val="7"/>
                <c:pt idx="0">
                  <c:v>72.05</c:v>
                </c:pt>
                <c:pt idx="1">
                  <c:v>91.24</c:v>
                </c:pt>
                <c:pt idx="2">
                  <c:v>94.14</c:v>
                </c:pt>
                <c:pt idx="3">
                  <c:v>95.55</c:v>
                </c:pt>
                <c:pt idx="4">
                  <c:v>96.9</c:v>
                </c:pt>
                <c:pt idx="5">
                  <c:v>99.03</c:v>
                </c:pt>
                <c:pt idx="6">
                  <c:v>96.51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5-4382-8979-56C81CE9FA29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Australia'!$L$45:$L$51</c:f>
              <c:numCache>
                <c:formatCode>0.0</c:formatCode>
                <c:ptCount val="7"/>
                <c:pt idx="0">
                  <c:v>78.5</c:v>
                </c:pt>
                <c:pt idx="1">
                  <c:v>97.56</c:v>
                </c:pt>
                <c:pt idx="2">
                  <c:v>98.42</c:v>
                </c:pt>
                <c:pt idx="3">
                  <c:v>99.18</c:v>
                </c:pt>
                <c:pt idx="4">
                  <c:v>100.73</c:v>
                </c:pt>
                <c:pt idx="5">
                  <c:v>103.44</c:v>
                </c:pt>
                <c:pt idx="6">
                  <c:v>99.72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5-4382-8979-56C81CE9FA29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Australia'!$L$54:$L$60</c:f>
              <c:numCache>
                <c:formatCode>0.0</c:formatCode>
                <c:ptCount val="7"/>
                <c:pt idx="0">
                  <c:v>79.77</c:v>
                </c:pt>
                <c:pt idx="1">
                  <c:v>98.05</c:v>
                </c:pt>
                <c:pt idx="2">
                  <c:v>98.67</c:v>
                </c:pt>
                <c:pt idx="3">
                  <c:v>99.5</c:v>
                </c:pt>
                <c:pt idx="4">
                  <c:v>101.16</c:v>
                </c:pt>
                <c:pt idx="5">
                  <c:v>103.81</c:v>
                </c:pt>
                <c:pt idx="6">
                  <c:v>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5-4382-8979-56C81CE9F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'Western Australia'!$K$4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Australia'!$L$65:$L$71</c:f>
              <c:numCache>
                <c:formatCode>0.0</c:formatCode>
                <c:ptCount val="7"/>
                <c:pt idx="0">
                  <c:v>74.59</c:v>
                </c:pt>
                <c:pt idx="1">
                  <c:v>94.25</c:v>
                </c:pt>
                <c:pt idx="2">
                  <c:v>96.44</c:v>
                </c:pt>
                <c:pt idx="3">
                  <c:v>96.28</c:v>
                </c:pt>
                <c:pt idx="4">
                  <c:v>97.77</c:v>
                </c:pt>
                <c:pt idx="5">
                  <c:v>100.19</c:v>
                </c:pt>
                <c:pt idx="6">
                  <c:v>96.58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F-4350-9E97-C79FCD4288CE}"/>
            </c:ext>
          </c:extLst>
        </c:ser>
        <c:ser>
          <c:idx val="2"/>
          <c:order val="1"/>
          <c:tx>
            <c:strRef>
              <c:f>'Western Australia'!$K$7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Australia'!$L$74:$L$80</c:f>
              <c:numCache>
                <c:formatCode>0.0</c:formatCode>
                <c:ptCount val="7"/>
                <c:pt idx="0">
                  <c:v>79.25</c:v>
                </c:pt>
                <c:pt idx="1">
                  <c:v>99.78</c:v>
                </c:pt>
                <c:pt idx="2">
                  <c:v>100.82</c:v>
                </c:pt>
                <c:pt idx="3">
                  <c:v>100.02</c:v>
                </c:pt>
                <c:pt idx="4">
                  <c:v>100.97</c:v>
                </c:pt>
                <c:pt idx="5">
                  <c:v>103.27</c:v>
                </c:pt>
                <c:pt idx="6">
                  <c:v>98.97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F-4350-9E97-C79FCD4288CE}"/>
            </c:ext>
          </c:extLst>
        </c:ser>
        <c:ser>
          <c:idx val="3"/>
          <c:order val="2"/>
          <c:tx>
            <c:strRef>
              <c:f>'Western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'Western Australia'!$L$83:$L$89</c:f>
              <c:numCache>
                <c:formatCode>0.0</c:formatCode>
                <c:ptCount val="7"/>
                <c:pt idx="0">
                  <c:v>80.55</c:v>
                </c:pt>
                <c:pt idx="1">
                  <c:v>99.97</c:v>
                </c:pt>
                <c:pt idx="2">
                  <c:v>101.19</c:v>
                </c:pt>
                <c:pt idx="3">
                  <c:v>100.59</c:v>
                </c:pt>
                <c:pt idx="4">
                  <c:v>101.48</c:v>
                </c:pt>
                <c:pt idx="5">
                  <c:v>103.53</c:v>
                </c:pt>
                <c:pt idx="6">
                  <c:v>97.95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F-4350-9E97-C79FCD428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'Western Australia'!$K$9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Australia'!$L$116:$L$134</c:f>
              <c:numCache>
                <c:formatCode>0.0%</c:formatCode>
                <c:ptCount val="19"/>
                <c:pt idx="0">
                  <c:v>1.37E-2</c:v>
                </c:pt>
                <c:pt idx="1">
                  <c:v>7.0499999999999993E-2</c:v>
                </c:pt>
                <c:pt idx="2">
                  <c:v>5.9400000000000001E-2</c:v>
                </c:pt>
                <c:pt idx="3">
                  <c:v>1.0999999999999999E-2</c:v>
                </c:pt>
                <c:pt idx="4">
                  <c:v>6.8199999999999997E-2</c:v>
                </c:pt>
                <c:pt idx="5">
                  <c:v>3.9300000000000002E-2</c:v>
                </c:pt>
                <c:pt idx="6">
                  <c:v>9.5500000000000002E-2</c:v>
                </c:pt>
                <c:pt idx="7">
                  <c:v>6.5000000000000002E-2</c:v>
                </c:pt>
                <c:pt idx="8">
                  <c:v>4.0899999999999999E-2</c:v>
                </c:pt>
                <c:pt idx="9">
                  <c:v>7.3000000000000001E-3</c:v>
                </c:pt>
                <c:pt idx="10">
                  <c:v>2.5399999999999999E-2</c:v>
                </c:pt>
                <c:pt idx="11">
                  <c:v>2.1600000000000001E-2</c:v>
                </c:pt>
                <c:pt idx="12">
                  <c:v>7.3800000000000004E-2</c:v>
                </c:pt>
                <c:pt idx="13">
                  <c:v>6.4100000000000004E-2</c:v>
                </c:pt>
                <c:pt idx="14">
                  <c:v>0.06</c:v>
                </c:pt>
                <c:pt idx="15">
                  <c:v>8.5999999999999993E-2</c:v>
                </c:pt>
                <c:pt idx="16">
                  <c:v>0.1421</c:v>
                </c:pt>
                <c:pt idx="17">
                  <c:v>1.61E-2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1-4274-ADA3-29E77E22A865}"/>
            </c:ext>
          </c:extLst>
        </c:ser>
        <c:ser>
          <c:idx val="0"/>
          <c:order val="1"/>
          <c:tx>
            <c:strRef>
              <c:f>'Western Australia'!$K$8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'Western Australia'!$K$116:$K$134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Australia'!$L$136:$L$154</c:f>
              <c:numCache>
                <c:formatCode>0.0%</c:formatCode>
                <c:ptCount val="19"/>
                <c:pt idx="0">
                  <c:v>1.29E-2</c:v>
                </c:pt>
                <c:pt idx="1">
                  <c:v>6.8900000000000003E-2</c:v>
                </c:pt>
                <c:pt idx="2">
                  <c:v>5.8700000000000002E-2</c:v>
                </c:pt>
                <c:pt idx="3">
                  <c:v>1.14E-2</c:v>
                </c:pt>
                <c:pt idx="4">
                  <c:v>6.5600000000000006E-2</c:v>
                </c:pt>
                <c:pt idx="5">
                  <c:v>3.9E-2</c:v>
                </c:pt>
                <c:pt idx="6">
                  <c:v>9.6000000000000002E-2</c:v>
                </c:pt>
                <c:pt idx="7">
                  <c:v>5.9900000000000002E-2</c:v>
                </c:pt>
                <c:pt idx="8">
                  <c:v>3.8399999999999997E-2</c:v>
                </c:pt>
                <c:pt idx="9">
                  <c:v>6.7000000000000002E-3</c:v>
                </c:pt>
                <c:pt idx="10">
                  <c:v>2.7799999999999998E-2</c:v>
                </c:pt>
                <c:pt idx="11">
                  <c:v>2.1399999999999999E-2</c:v>
                </c:pt>
                <c:pt idx="12">
                  <c:v>7.3499999999999996E-2</c:v>
                </c:pt>
                <c:pt idx="13">
                  <c:v>6.4899999999999999E-2</c:v>
                </c:pt>
                <c:pt idx="14">
                  <c:v>6.3500000000000001E-2</c:v>
                </c:pt>
                <c:pt idx="15">
                  <c:v>7.6600000000000001E-2</c:v>
                </c:pt>
                <c:pt idx="16">
                  <c:v>0.14799999999999999</c:v>
                </c:pt>
                <c:pt idx="17">
                  <c:v>1.5800000000000002E-2</c:v>
                </c:pt>
                <c:pt idx="18">
                  <c:v>3.5400000000000001E-2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F1-4274-ADA3-29E77E22A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'Western Australia'!$K$94:$K$112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'Western Australia'!$L$94:$L$112</c:f>
              <c:numCache>
                <c:formatCode>0.0%</c:formatCode>
                <c:ptCount val="19"/>
                <c:pt idx="0">
                  <c:v>-5.3900000000000003E-2</c:v>
                </c:pt>
                <c:pt idx="1">
                  <c:v>-1.8100000000000002E-2</c:v>
                </c:pt>
                <c:pt idx="2">
                  <c:v>-5.3E-3</c:v>
                </c:pt>
                <c:pt idx="3">
                  <c:v>4.2000000000000003E-2</c:v>
                </c:pt>
                <c:pt idx="4">
                  <c:v>-3.2399999999999998E-2</c:v>
                </c:pt>
                <c:pt idx="5">
                  <c:v>-3.7000000000000002E-3</c:v>
                </c:pt>
                <c:pt idx="6">
                  <c:v>1.0500000000000001E-2</c:v>
                </c:pt>
                <c:pt idx="7">
                  <c:v>-7.3200000000000001E-2</c:v>
                </c:pt>
                <c:pt idx="8">
                  <c:v>-5.6000000000000001E-2</c:v>
                </c:pt>
                <c:pt idx="9">
                  <c:v>-7.9100000000000004E-2</c:v>
                </c:pt>
                <c:pt idx="10">
                  <c:v>0.1008</c:v>
                </c:pt>
                <c:pt idx="11">
                  <c:v>-6.4000000000000003E-3</c:v>
                </c:pt>
                <c:pt idx="12">
                  <c:v>8.9999999999999998E-4</c:v>
                </c:pt>
                <c:pt idx="13">
                  <c:v>1.77E-2</c:v>
                </c:pt>
                <c:pt idx="14">
                  <c:v>6.4399999999999999E-2</c:v>
                </c:pt>
                <c:pt idx="15">
                  <c:v>-0.1043</c:v>
                </c:pt>
                <c:pt idx="16">
                  <c:v>4.7100000000000003E-2</c:v>
                </c:pt>
                <c:pt idx="17">
                  <c:v>-1.04E-2</c:v>
                </c:pt>
                <c:pt idx="18">
                  <c:v>-6.0000000000000001E-3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3-4F3C-AB0B-9B8E166CD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'Western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'Western Australia'!$L$453:$L$599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99.168599999999998</c:v>
                </c:pt>
                <c:pt idx="2">
                  <c:v>95.944100000000006</c:v>
                </c:pt>
                <c:pt idx="3">
                  <c:v>93.192099999999996</c:v>
                </c:pt>
                <c:pt idx="4">
                  <c:v>91.869799999999998</c:v>
                </c:pt>
                <c:pt idx="5">
                  <c:v>91.915899999999993</c:v>
                </c:pt>
                <c:pt idx="6">
                  <c:v>92.143100000000004</c:v>
                </c:pt>
                <c:pt idx="7">
                  <c:v>92.927999999999997</c:v>
                </c:pt>
                <c:pt idx="8">
                  <c:v>93.766599999999997</c:v>
                </c:pt>
                <c:pt idx="9">
                  <c:v>94.453599999999994</c:v>
                </c:pt>
                <c:pt idx="10">
                  <c:v>94.949399999999997</c:v>
                </c:pt>
                <c:pt idx="11">
                  <c:v>95.276700000000005</c:v>
                </c:pt>
                <c:pt idx="12">
                  <c:v>96.281499999999994</c:v>
                </c:pt>
                <c:pt idx="13">
                  <c:v>97.056299999999993</c:v>
                </c:pt>
                <c:pt idx="14">
                  <c:v>97.154700000000005</c:v>
                </c:pt>
                <c:pt idx="15">
                  <c:v>96.739000000000004</c:v>
                </c:pt>
                <c:pt idx="16">
                  <c:v>98.383899999999997</c:v>
                </c:pt>
                <c:pt idx="17">
                  <c:v>99.411299999999997</c:v>
                </c:pt>
                <c:pt idx="18">
                  <c:v>99.278300000000002</c:v>
                </c:pt>
                <c:pt idx="19">
                  <c:v>99.612499999999997</c:v>
                </c:pt>
                <c:pt idx="20">
                  <c:v>100.2987</c:v>
                </c:pt>
                <c:pt idx="21">
                  <c:v>100.4209</c:v>
                </c:pt>
                <c:pt idx="22">
                  <c:v>100.6499</c:v>
                </c:pt>
                <c:pt idx="23">
                  <c:v>100.7799</c:v>
                </c:pt>
                <c:pt idx="24">
                  <c:v>101.0164</c:v>
                </c:pt>
                <c:pt idx="25">
                  <c:v>101.04819999999999</c:v>
                </c:pt>
                <c:pt idx="26">
                  <c:v>101.4452</c:v>
                </c:pt>
                <c:pt idx="27">
                  <c:v>101.46299999999999</c:v>
                </c:pt>
                <c:pt idx="28">
                  <c:v>101.2846</c:v>
                </c:pt>
                <c:pt idx="29">
                  <c:v>100.4769</c:v>
                </c:pt>
                <c:pt idx="30">
                  <c:v>100.1095</c:v>
                </c:pt>
                <c:pt idx="31">
                  <c:v>100.6314</c:v>
                </c:pt>
                <c:pt idx="32">
                  <c:v>101.12220000000001</c:v>
                </c:pt>
                <c:pt idx="33">
                  <c:v>101.1862</c:v>
                </c:pt>
                <c:pt idx="34">
                  <c:v>101.45780000000001</c:v>
                </c:pt>
                <c:pt idx="35">
                  <c:v>102.0245</c:v>
                </c:pt>
                <c:pt idx="36">
                  <c:v>102.2157</c:v>
                </c:pt>
                <c:pt idx="37">
                  <c:v>102.20659999999999</c:v>
                </c:pt>
                <c:pt idx="38">
                  <c:v>103.00579999999999</c:v>
                </c:pt>
                <c:pt idx="39">
                  <c:v>103.24209999999999</c:v>
                </c:pt>
                <c:pt idx="40">
                  <c:v>102.3959</c:v>
                </c:pt>
                <c:pt idx="41">
                  <c:v>98.537999999999997</c:v>
                </c:pt>
                <c:pt idx="42">
                  <c:v>95.636399999999995</c:v>
                </c:pt>
                <c:pt idx="43">
                  <c:v>97.7119</c:v>
                </c:pt>
                <c:pt idx="44">
                  <c:v>99.991</c:v>
                </c:pt>
                <c:pt idx="45">
                  <c:v>100.1378</c:v>
                </c:pt>
                <c:pt idx="46">
                  <c:v>100.55840000000001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4-45F7-9712-E06751F63D34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654-45F7-9712-E06751F63D34}"/>
              </c:ext>
            </c:extLst>
          </c:dPt>
          <c:cat>
            <c:strRef>
              <c:f>'Western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'Western Australia'!$L$601:$L$747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98.622299999999996</c:v>
                </c:pt>
                <c:pt idx="2">
                  <c:v>96.683700000000002</c:v>
                </c:pt>
                <c:pt idx="3">
                  <c:v>92.626599999999996</c:v>
                </c:pt>
                <c:pt idx="4">
                  <c:v>88.446700000000007</c:v>
                </c:pt>
                <c:pt idx="5">
                  <c:v>89.430199999999999</c:v>
                </c:pt>
                <c:pt idx="6">
                  <c:v>90.083200000000005</c:v>
                </c:pt>
                <c:pt idx="7">
                  <c:v>91.192800000000005</c:v>
                </c:pt>
                <c:pt idx="8">
                  <c:v>91.0364</c:v>
                </c:pt>
                <c:pt idx="9">
                  <c:v>90.096699999999998</c:v>
                </c:pt>
                <c:pt idx="10">
                  <c:v>89.667199999999994</c:v>
                </c:pt>
                <c:pt idx="11">
                  <c:v>90.365899999999996</c:v>
                </c:pt>
                <c:pt idx="12">
                  <c:v>92.876599999999996</c:v>
                </c:pt>
                <c:pt idx="13">
                  <c:v>93.530100000000004</c:v>
                </c:pt>
                <c:pt idx="14">
                  <c:v>93.647900000000007</c:v>
                </c:pt>
                <c:pt idx="15">
                  <c:v>92.6066</c:v>
                </c:pt>
                <c:pt idx="16">
                  <c:v>96.305099999999996</c:v>
                </c:pt>
                <c:pt idx="17">
                  <c:v>93.51</c:v>
                </c:pt>
                <c:pt idx="18">
                  <c:v>93.303100000000001</c:v>
                </c:pt>
                <c:pt idx="19">
                  <c:v>93.493300000000005</c:v>
                </c:pt>
                <c:pt idx="20">
                  <c:v>94.651499999999999</c:v>
                </c:pt>
                <c:pt idx="21">
                  <c:v>95.2453</c:v>
                </c:pt>
                <c:pt idx="22">
                  <c:v>94.909099999999995</c:v>
                </c:pt>
                <c:pt idx="23">
                  <c:v>95.913899999999998</c:v>
                </c:pt>
                <c:pt idx="24">
                  <c:v>96.286699999999996</c:v>
                </c:pt>
                <c:pt idx="25">
                  <c:v>102.7811</c:v>
                </c:pt>
                <c:pt idx="26">
                  <c:v>103.4961</c:v>
                </c:pt>
                <c:pt idx="27">
                  <c:v>98.572900000000004</c:v>
                </c:pt>
                <c:pt idx="28">
                  <c:v>97.894000000000005</c:v>
                </c:pt>
                <c:pt idx="29">
                  <c:v>98.074799999999996</c:v>
                </c:pt>
                <c:pt idx="30">
                  <c:v>94.826499999999996</c:v>
                </c:pt>
                <c:pt idx="31">
                  <c:v>94.869299999999996</c:v>
                </c:pt>
                <c:pt idx="32">
                  <c:v>94.857399999999998</c:v>
                </c:pt>
                <c:pt idx="33">
                  <c:v>95.243499999999997</c:v>
                </c:pt>
                <c:pt idx="34">
                  <c:v>96.286799999999999</c:v>
                </c:pt>
                <c:pt idx="35">
                  <c:v>96.544700000000006</c:v>
                </c:pt>
                <c:pt idx="36">
                  <c:v>96.3904</c:v>
                </c:pt>
                <c:pt idx="37">
                  <c:v>97.377899999999997</c:v>
                </c:pt>
                <c:pt idx="38">
                  <c:v>100.1266</c:v>
                </c:pt>
                <c:pt idx="39">
                  <c:v>100.5196</c:v>
                </c:pt>
                <c:pt idx="40">
                  <c:v>98.596900000000005</c:v>
                </c:pt>
                <c:pt idx="41">
                  <c:v>92.793999999999997</c:v>
                </c:pt>
                <c:pt idx="42">
                  <c:v>89.670400000000001</c:v>
                </c:pt>
                <c:pt idx="43">
                  <c:v>92.583100000000002</c:v>
                </c:pt>
                <c:pt idx="44">
                  <c:v>95.962699999999998</c:v>
                </c:pt>
                <c:pt idx="45">
                  <c:v>95.801900000000003</c:v>
                </c:pt>
                <c:pt idx="46">
                  <c:v>95.693399999999997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54-45F7-9712-E06751F63D34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'Western Australia'!$L$157:$L$303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54-45F7-9712-E06751F63D34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'Western Australia'!$K$157:$K$303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'Western Australia'!$L$305:$L$451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54-45F7-9712-E06751F63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in val="8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Tasmania!$L$36:$L$42</c:f>
              <c:numCache>
                <c:formatCode>0.0</c:formatCode>
                <c:ptCount val="7"/>
                <c:pt idx="0">
                  <c:v>71.459999999999994</c:v>
                </c:pt>
                <c:pt idx="1">
                  <c:v>92.47</c:v>
                </c:pt>
                <c:pt idx="2">
                  <c:v>93.45</c:v>
                </c:pt>
                <c:pt idx="3">
                  <c:v>90.95</c:v>
                </c:pt>
                <c:pt idx="4">
                  <c:v>92.15</c:v>
                </c:pt>
                <c:pt idx="5">
                  <c:v>92.74</c:v>
                </c:pt>
                <c:pt idx="6">
                  <c:v>91.26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D-4D20-8EEB-299636D3CECA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Tasmania!$L$45:$L$51</c:f>
              <c:numCache>
                <c:formatCode>0.0</c:formatCode>
                <c:ptCount val="7"/>
                <c:pt idx="0">
                  <c:v>76.069999999999993</c:v>
                </c:pt>
                <c:pt idx="1">
                  <c:v>97.97</c:v>
                </c:pt>
                <c:pt idx="2">
                  <c:v>97.04</c:v>
                </c:pt>
                <c:pt idx="3">
                  <c:v>95.26</c:v>
                </c:pt>
                <c:pt idx="4">
                  <c:v>96.45</c:v>
                </c:pt>
                <c:pt idx="5">
                  <c:v>97.8</c:v>
                </c:pt>
                <c:pt idx="6">
                  <c:v>94.79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D-4D20-8EEB-299636D3CECA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Tasmania!$L$54:$L$60</c:f>
              <c:numCache>
                <c:formatCode>0.0</c:formatCode>
                <c:ptCount val="7"/>
                <c:pt idx="0">
                  <c:v>78.510000000000005</c:v>
                </c:pt>
                <c:pt idx="1">
                  <c:v>99.51</c:v>
                </c:pt>
                <c:pt idx="2">
                  <c:v>98.29</c:v>
                </c:pt>
                <c:pt idx="3">
                  <c:v>96.26</c:v>
                </c:pt>
                <c:pt idx="4">
                  <c:v>97.54</c:v>
                </c:pt>
                <c:pt idx="5">
                  <c:v>98.82</c:v>
                </c:pt>
                <c:pt idx="6">
                  <c:v>95.92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D-4D20-8EEB-299636D3C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Tasmania!$K$4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Tasmania!$L$65:$L$71</c:f>
              <c:numCache>
                <c:formatCode>0.0</c:formatCode>
                <c:ptCount val="7"/>
                <c:pt idx="0">
                  <c:v>75.05</c:v>
                </c:pt>
                <c:pt idx="1">
                  <c:v>94.02</c:v>
                </c:pt>
                <c:pt idx="2">
                  <c:v>94.3</c:v>
                </c:pt>
                <c:pt idx="3">
                  <c:v>91.52</c:v>
                </c:pt>
                <c:pt idx="4">
                  <c:v>93.95</c:v>
                </c:pt>
                <c:pt idx="5">
                  <c:v>96.46</c:v>
                </c:pt>
                <c:pt idx="6">
                  <c:v>85.45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2-4990-A4FF-CEB83BCD7EAF}"/>
            </c:ext>
          </c:extLst>
        </c:ser>
        <c:ser>
          <c:idx val="2"/>
          <c:order val="1"/>
          <c:tx>
            <c:strRef>
              <c:f>Tasmania!$K$7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Tasmania!$L$74:$L$80</c:f>
              <c:numCache>
                <c:formatCode>0.0</c:formatCode>
                <c:ptCount val="7"/>
                <c:pt idx="0">
                  <c:v>77.040000000000006</c:v>
                </c:pt>
                <c:pt idx="1">
                  <c:v>97.83</c:v>
                </c:pt>
                <c:pt idx="2">
                  <c:v>97.99</c:v>
                </c:pt>
                <c:pt idx="3">
                  <c:v>95.37</c:v>
                </c:pt>
                <c:pt idx="4">
                  <c:v>97.08</c:v>
                </c:pt>
                <c:pt idx="5">
                  <c:v>100.31</c:v>
                </c:pt>
                <c:pt idx="6">
                  <c:v>87.78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2-4990-A4FF-CEB83BCD7EAF}"/>
            </c:ext>
          </c:extLst>
        </c:ser>
        <c:ser>
          <c:idx val="3"/>
          <c:order val="2"/>
          <c:tx>
            <c:strRef>
              <c:f>Tasmania!$K$8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Tasmania!$L$83:$L$89</c:f>
              <c:numCache>
                <c:formatCode>0.0</c:formatCode>
                <c:ptCount val="7"/>
                <c:pt idx="0">
                  <c:v>80.45</c:v>
                </c:pt>
                <c:pt idx="1">
                  <c:v>99.28</c:v>
                </c:pt>
                <c:pt idx="2">
                  <c:v>99.44</c:v>
                </c:pt>
                <c:pt idx="3">
                  <c:v>96.59</c:v>
                </c:pt>
                <c:pt idx="4">
                  <c:v>98.17</c:v>
                </c:pt>
                <c:pt idx="5">
                  <c:v>101.25</c:v>
                </c:pt>
                <c:pt idx="6">
                  <c:v>89.05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2-4990-A4FF-CEB83BCD7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Tasmania!$K$9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Tasmania!$L$116:$L$134</c:f>
              <c:numCache>
                <c:formatCode>0.0%</c:formatCode>
                <c:ptCount val="19"/>
                <c:pt idx="0">
                  <c:v>5.3900000000000003E-2</c:v>
                </c:pt>
                <c:pt idx="1">
                  <c:v>1.43E-2</c:v>
                </c:pt>
                <c:pt idx="2">
                  <c:v>8.14E-2</c:v>
                </c:pt>
                <c:pt idx="3">
                  <c:v>1.9199999999999998E-2</c:v>
                </c:pt>
                <c:pt idx="4">
                  <c:v>7.0400000000000004E-2</c:v>
                </c:pt>
                <c:pt idx="5">
                  <c:v>3.6799999999999999E-2</c:v>
                </c:pt>
                <c:pt idx="6">
                  <c:v>0.1171</c:v>
                </c:pt>
                <c:pt idx="7">
                  <c:v>7.9899999999999999E-2</c:v>
                </c:pt>
                <c:pt idx="8">
                  <c:v>4.41E-2</c:v>
                </c:pt>
                <c:pt idx="9">
                  <c:v>8.8999999999999999E-3</c:v>
                </c:pt>
                <c:pt idx="10">
                  <c:v>3.04E-2</c:v>
                </c:pt>
                <c:pt idx="11">
                  <c:v>1.8200000000000001E-2</c:v>
                </c:pt>
                <c:pt idx="12">
                  <c:v>5.3900000000000003E-2</c:v>
                </c:pt>
                <c:pt idx="13">
                  <c:v>5.8000000000000003E-2</c:v>
                </c:pt>
                <c:pt idx="14">
                  <c:v>7.7200000000000005E-2</c:v>
                </c:pt>
                <c:pt idx="15">
                  <c:v>5.0200000000000002E-2</c:v>
                </c:pt>
                <c:pt idx="16">
                  <c:v>0.12620000000000001</c:v>
                </c:pt>
                <c:pt idx="17">
                  <c:v>1.6799999999999999E-2</c:v>
                </c:pt>
                <c:pt idx="18">
                  <c:v>4.02E-2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1-4E2F-BAA9-0C617910D155}"/>
            </c:ext>
          </c:extLst>
        </c:ser>
        <c:ser>
          <c:idx val="0"/>
          <c:order val="1"/>
          <c:tx>
            <c:strRef>
              <c:f>Tasmania!$K$8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Tasmania!$K$116:$K$134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Tasmania!$L$136:$L$154</c:f>
              <c:numCache>
                <c:formatCode>0.0%</c:formatCode>
                <c:ptCount val="19"/>
                <c:pt idx="0">
                  <c:v>6.2300000000000001E-2</c:v>
                </c:pt>
                <c:pt idx="1">
                  <c:v>1.44E-2</c:v>
                </c:pt>
                <c:pt idx="2">
                  <c:v>8.2900000000000001E-2</c:v>
                </c:pt>
                <c:pt idx="3">
                  <c:v>0.02</c:v>
                </c:pt>
                <c:pt idx="4">
                  <c:v>6.6299999999999998E-2</c:v>
                </c:pt>
                <c:pt idx="5">
                  <c:v>3.4299999999999997E-2</c:v>
                </c:pt>
                <c:pt idx="6">
                  <c:v>0.1188</c:v>
                </c:pt>
                <c:pt idx="7">
                  <c:v>7.4899999999999994E-2</c:v>
                </c:pt>
                <c:pt idx="8">
                  <c:v>4.1300000000000003E-2</c:v>
                </c:pt>
                <c:pt idx="9">
                  <c:v>8.2000000000000007E-3</c:v>
                </c:pt>
                <c:pt idx="10">
                  <c:v>3.1E-2</c:v>
                </c:pt>
                <c:pt idx="11">
                  <c:v>1.83E-2</c:v>
                </c:pt>
                <c:pt idx="12">
                  <c:v>5.5100000000000003E-2</c:v>
                </c:pt>
                <c:pt idx="13">
                  <c:v>5.7500000000000002E-2</c:v>
                </c:pt>
                <c:pt idx="14">
                  <c:v>7.2300000000000003E-2</c:v>
                </c:pt>
                <c:pt idx="15">
                  <c:v>4.4600000000000001E-2</c:v>
                </c:pt>
                <c:pt idx="16">
                  <c:v>0.1278</c:v>
                </c:pt>
                <c:pt idx="17">
                  <c:v>1.6199999999999999E-2</c:v>
                </c:pt>
                <c:pt idx="18">
                  <c:v>3.9600000000000003E-2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1-4E2F-BAA9-0C617910D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Tasmania!$K$94:$K$112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Tasmania!$L$94:$L$112</c:f>
              <c:numCache>
                <c:formatCode>0.0%</c:formatCode>
                <c:ptCount val="19"/>
                <c:pt idx="0">
                  <c:v>0.13780000000000001</c:v>
                </c:pt>
                <c:pt idx="1">
                  <c:v>-8.6E-3</c:v>
                </c:pt>
                <c:pt idx="2">
                  <c:v>1.9E-3</c:v>
                </c:pt>
                <c:pt idx="3">
                  <c:v>2.1700000000000001E-2</c:v>
                </c:pt>
                <c:pt idx="4">
                  <c:v>-7.3099999999999998E-2</c:v>
                </c:pt>
                <c:pt idx="5">
                  <c:v>-8.2699999999999996E-2</c:v>
                </c:pt>
                <c:pt idx="6">
                  <c:v>-1.9E-3</c:v>
                </c:pt>
                <c:pt idx="7">
                  <c:v>-7.8700000000000006E-2</c:v>
                </c:pt>
                <c:pt idx="8">
                  <c:v>-7.8899999999999998E-2</c:v>
                </c:pt>
                <c:pt idx="9">
                  <c:v>-9.1600000000000001E-2</c:v>
                </c:pt>
                <c:pt idx="10">
                  <c:v>3.3999999999999998E-3</c:v>
                </c:pt>
                <c:pt idx="11">
                  <c:v>-1.04E-2</c:v>
                </c:pt>
                <c:pt idx="12">
                  <c:v>5.0000000000000001E-3</c:v>
                </c:pt>
                <c:pt idx="13">
                  <c:v>-2.5399999999999999E-2</c:v>
                </c:pt>
                <c:pt idx="14">
                  <c:v>-7.9200000000000007E-2</c:v>
                </c:pt>
                <c:pt idx="15">
                  <c:v>-0.126</c:v>
                </c:pt>
                <c:pt idx="16">
                  <c:v>-3.8E-3</c:v>
                </c:pt>
                <c:pt idx="17">
                  <c:v>-4.7699999999999999E-2</c:v>
                </c:pt>
                <c:pt idx="18">
                  <c:v>-3.0300000000000001E-2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A-431E-82E2-E17A3F69F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0.1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'New South Wales'!$K$9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Wales'!$L$116:$L$134</c:f>
              <c:numCache>
                <c:formatCode>0.0%</c:formatCode>
                <c:ptCount val="19"/>
                <c:pt idx="0">
                  <c:v>9.4999999999999998E-3</c:v>
                </c:pt>
                <c:pt idx="1">
                  <c:v>7.4999999999999997E-3</c:v>
                </c:pt>
                <c:pt idx="2">
                  <c:v>6.2399999999999997E-2</c:v>
                </c:pt>
                <c:pt idx="3">
                  <c:v>8.3000000000000001E-3</c:v>
                </c:pt>
                <c:pt idx="4">
                  <c:v>6.4199999999999993E-2</c:v>
                </c:pt>
                <c:pt idx="5">
                  <c:v>4.8599999999999997E-2</c:v>
                </c:pt>
                <c:pt idx="6">
                  <c:v>9.74E-2</c:v>
                </c:pt>
                <c:pt idx="7">
                  <c:v>7.22E-2</c:v>
                </c:pt>
                <c:pt idx="8">
                  <c:v>4.1200000000000001E-2</c:v>
                </c:pt>
                <c:pt idx="9">
                  <c:v>1.8700000000000001E-2</c:v>
                </c:pt>
                <c:pt idx="10">
                  <c:v>5.1400000000000001E-2</c:v>
                </c:pt>
                <c:pt idx="11">
                  <c:v>2.24E-2</c:v>
                </c:pt>
                <c:pt idx="12">
                  <c:v>9.1300000000000006E-2</c:v>
                </c:pt>
                <c:pt idx="13">
                  <c:v>6.6000000000000003E-2</c:v>
                </c:pt>
                <c:pt idx="14">
                  <c:v>5.9400000000000001E-2</c:v>
                </c:pt>
                <c:pt idx="15">
                  <c:v>9.1999999999999998E-2</c:v>
                </c:pt>
                <c:pt idx="16">
                  <c:v>0.13819999999999999</c:v>
                </c:pt>
                <c:pt idx="17">
                  <c:v>1.3599999999999999E-2</c:v>
                </c:pt>
                <c:pt idx="18">
                  <c:v>3.15E-2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A-44AA-9A29-DC13BAB82F31}"/>
            </c:ext>
          </c:extLst>
        </c:ser>
        <c:ser>
          <c:idx val="0"/>
          <c:order val="1"/>
          <c:tx>
            <c:strRef>
              <c:f>'New South Wales'!$K$8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'New South Wales'!$K$116:$K$134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Wales'!$L$136:$L$154</c:f>
              <c:numCache>
                <c:formatCode>0.0%</c:formatCode>
                <c:ptCount val="19"/>
                <c:pt idx="0">
                  <c:v>9.2999999999999992E-3</c:v>
                </c:pt>
                <c:pt idx="1">
                  <c:v>8.2000000000000007E-3</c:v>
                </c:pt>
                <c:pt idx="2">
                  <c:v>6.1100000000000002E-2</c:v>
                </c:pt>
                <c:pt idx="3">
                  <c:v>8.8999999999999999E-3</c:v>
                </c:pt>
                <c:pt idx="4">
                  <c:v>6.08E-2</c:v>
                </c:pt>
                <c:pt idx="5">
                  <c:v>4.8000000000000001E-2</c:v>
                </c:pt>
                <c:pt idx="6">
                  <c:v>9.9699999999999997E-2</c:v>
                </c:pt>
                <c:pt idx="7">
                  <c:v>6.4100000000000004E-2</c:v>
                </c:pt>
                <c:pt idx="8">
                  <c:v>3.9199999999999999E-2</c:v>
                </c:pt>
                <c:pt idx="9">
                  <c:v>1.72E-2</c:v>
                </c:pt>
                <c:pt idx="10">
                  <c:v>5.5100000000000003E-2</c:v>
                </c:pt>
                <c:pt idx="11">
                  <c:v>2.2200000000000001E-2</c:v>
                </c:pt>
                <c:pt idx="12">
                  <c:v>9.0499999999999997E-2</c:v>
                </c:pt>
                <c:pt idx="13">
                  <c:v>6.59E-2</c:v>
                </c:pt>
                <c:pt idx="14">
                  <c:v>6.4000000000000001E-2</c:v>
                </c:pt>
                <c:pt idx="15">
                  <c:v>8.2900000000000001E-2</c:v>
                </c:pt>
                <c:pt idx="16">
                  <c:v>0.1454</c:v>
                </c:pt>
                <c:pt idx="17">
                  <c:v>1.2500000000000001E-2</c:v>
                </c:pt>
                <c:pt idx="18">
                  <c:v>3.0300000000000001E-2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BA-44AA-9A29-DC13BAB82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Tasmania!$K$157:$K$303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Tasmania!$L$453:$L$599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99.126300000000001</c:v>
                </c:pt>
                <c:pt idx="2">
                  <c:v>95.346500000000006</c:v>
                </c:pt>
                <c:pt idx="3">
                  <c:v>92.5642</c:v>
                </c:pt>
                <c:pt idx="4">
                  <c:v>91.033900000000003</c:v>
                </c:pt>
                <c:pt idx="5">
                  <c:v>91.236400000000003</c:v>
                </c:pt>
                <c:pt idx="6">
                  <c:v>91.578199999999995</c:v>
                </c:pt>
                <c:pt idx="7">
                  <c:v>91.635199999999998</c:v>
                </c:pt>
                <c:pt idx="8">
                  <c:v>92.452200000000005</c:v>
                </c:pt>
                <c:pt idx="9">
                  <c:v>92.207700000000003</c:v>
                </c:pt>
                <c:pt idx="10">
                  <c:v>92.814099999999996</c:v>
                </c:pt>
                <c:pt idx="11">
                  <c:v>92.868200000000002</c:v>
                </c:pt>
                <c:pt idx="12">
                  <c:v>94.179299999999998</c:v>
                </c:pt>
                <c:pt idx="13">
                  <c:v>94.157499999999999</c:v>
                </c:pt>
                <c:pt idx="14">
                  <c:v>93.943600000000004</c:v>
                </c:pt>
                <c:pt idx="15">
                  <c:v>93.942499999999995</c:v>
                </c:pt>
                <c:pt idx="16">
                  <c:v>94.865499999999997</c:v>
                </c:pt>
                <c:pt idx="17">
                  <c:v>95.458799999999997</c:v>
                </c:pt>
                <c:pt idx="18">
                  <c:v>95.981700000000004</c:v>
                </c:pt>
                <c:pt idx="19">
                  <c:v>96.014099999999999</c:v>
                </c:pt>
                <c:pt idx="20">
                  <c:v>96.698099999999997</c:v>
                </c:pt>
                <c:pt idx="21">
                  <c:v>96.460899999999995</c:v>
                </c:pt>
                <c:pt idx="22">
                  <c:v>96.601100000000002</c:v>
                </c:pt>
                <c:pt idx="23">
                  <c:v>96.525000000000006</c:v>
                </c:pt>
                <c:pt idx="24">
                  <c:v>96.630799999999994</c:v>
                </c:pt>
                <c:pt idx="25">
                  <c:v>96.803899999999999</c:v>
                </c:pt>
                <c:pt idx="26">
                  <c:v>97.191400000000002</c:v>
                </c:pt>
                <c:pt idx="27">
                  <c:v>97.5398</c:v>
                </c:pt>
                <c:pt idx="28">
                  <c:v>97.374300000000005</c:v>
                </c:pt>
                <c:pt idx="29">
                  <c:v>96.608599999999996</c:v>
                </c:pt>
                <c:pt idx="30">
                  <c:v>96.820599999999999</c:v>
                </c:pt>
                <c:pt idx="31">
                  <c:v>97.124700000000004</c:v>
                </c:pt>
                <c:pt idx="32">
                  <c:v>97.16</c:v>
                </c:pt>
                <c:pt idx="33">
                  <c:v>96.709500000000006</c:v>
                </c:pt>
                <c:pt idx="34">
                  <c:v>97.353700000000003</c:v>
                </c:pt>
                <c:pt idx="35">
                  <c:v>97.894400000000005</c:v>
                </c:pt>
                <c:pt idx="36">
                  <c:v>98.630200000000002</c:v>
                </c:pt>
                <c:pt idx="37">
                  <c:v>98.886700000000005</c:v>
                </c:pt>
                <c:pt idx="38">
                  <c:v>99.55</c:v>
                </c:pt>
                <c:pt idx="39">
                  <c:v>99.677099999999996</c:v>
                </c:pt>
                <c:pt idx="40">
                  <c:v>99.043199999999999</c:v>
                </c:pt>
                <c:pt idx="41">
                  <c:v>95.813000000000002</c:v>
                </c:pt>
                <c:pt idx="42">
                  <c:v>92.644300000000001</c:v>
                </c:pt>
                <c:pt idx="43">
                  <c:v>94.758300000000006</c:v>
                </c:pt>
                <c:pt idx="44">
                  <c:v>96.248000000000005</c:v>
                </c:pt>
                <c:pt idx="45">
                  <c:v>96.869299999999996</c:v>
                </c:pt>
                <c:pt idx="46">
                  <c:v>98.357100000000003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3-44B0-8FEF-C88D1D58AA2E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C33-44B0-8FEF-C88D1D58AA2E}"/>
              </c:ext>
            </c:extLst>
          </c:dPt>
          <c:cat>
            <c:strRef>
              <c:f>Tasmania!$K$157:$K$303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Tasmania!$L$601:$L$747</c:f>
              <c:numCache>
                <c:formatCode>0.0</c:formatCode>
                <c:ptCount val="147"/>
                <c:pt idx="0">
                  <c:v>100</c:v>
                </c:pt>
                <c:pt idx="1">
                  <c:v>97.922200000000004</c:v>
                </c:pt>
                <c:pt idx="2">
                  <c:v>97.481399999999994</c:v>
                </c:pt>
                <c:pt idx="3">
                  <c:v>95.311800000000005</c:v>
                </c:pt>
                <c:pt idx="4">
                  <c:v>92.091999999999999</c:v>
                </c:pt>
                <c:pt idx="5">
                  <c:v>93.979500000000002</c:v>
                </c:pt>
                <c:pt idx="6">
                  <c:v>94.728099999999998</c:v>
                </c:pt>
                <c:pt idx="7">
                  <c:v>94.364699999999999</c:v>
                </c:pt>
                <c:pt idx="8">
                  <c:v>94.796899999999994</c:v>
                </c:pt>
                <c:pt idx="9">
                  <c:v>92.043000000000006</c:v>
                </c:pt>
                <c:pt idx="10">
                  <c:v>92.805599999999998</c:v>
                </c:pt>
                <c:pt idx="11">
                  <c:v>92.517099999999999</c:v>
                </c:pt>
                <c:pt idx="12">
                  <c:v>96.357799999999997</c:v>
                </c:pt>
                <c:pt idx="13">
                  <c:v>96.517200000000003</c:v>
                </c:pt>
                <c:pt idx="14">
                  <c:v>95.126400000000004</c:v>
                </c:pt>
                <c:pt idx="15">
                  <c:v>95.506799999999998</c:v>
                </c:pt>
                <c:pt idx="16">
                  <c:v>96.523200000000003</c:v>
                </c:pt>
                <c:pt idx="17">
                  <c:v>94.135300000000001</c:v>
                </c:pt>
                <c:pt idx="18">
                  <c:v>95.352000000000004</c:v>
                </c:pt>
                <c:pt idx="19">
                  <c:v>94.8108</c:v>
                </c:pt>
                <c:pt idx="20">
                  <c:v>96.590900000000005</c:v>
                </c:pt>
                <c:pt idx="21">
                  <c:v>95.033900000000003</c:v>
                </c:pt>
                <c:pt idx="22">
                  <c:v>95.938500000000005</c:v>
                </c:pt>
                <c:pt idx="23">
                  <c:v>95.631699999999995</c:v>
                </c:pt>
                <c:pt idx="24">
                  <c:v>96.417500000000004</c:v>
                </c:pt>
                <c:pt idx="25">
                  <c:v>97.085400000000007</c:v>
                </c:pt>
                <c:pt idx="26">
                  <c:v>97.650199999999998</c:v>
                </c:pt>
                <c:pt idx="27">
                  <c:v>98.383799999999994</c:v>
                </c:pt>
                <c:pt idx="28">
                  <c:v>96.909599999999998</c:v>
                </c:pt>
                <c:pt idx="29">
                  <c:v>95.406099999999995</c:v>
                </c:pt>
                <c:pt idx="30">
                  <c:v>95.917699999999996</c:v>
                </c:pt>
                <c:pt idx="31">
                  <c:v>95.351900000000001</c:v>
                </c:pt>
                <c:pt idx="32">
                  <c:v>95.093800000000002</c:v>
                </c:pt>
                <c:pt idx="33">
                  <c:v>95.104799999999997</c:v>
                </c:pt>
                <c:pt idx="34">
                  <c:v>97.297799999999995</c:v>
                </c:pt>
                <c:pt idx="35">
                  <c:v>97.491100000000003</c:v>
                </c:pt>
                <c:pt idx="36">
                  <c:v>98.856300000000005</c:v>
                </c:pt>
                <c:pt idx="37">
                  <c:v>98.8446</c:v>
                </c:pt>
                <c:pt idx="38">
                  <c:v>101.0915</c:v>
                </c:pt>
                <c:pt idx="39">
                  <c:v>102.21729999999999</c:v>
                </c:pt>
                <c:pt idx="40">
                  <c:v>101.9211</c:v>
                </c:pt>
                <c:pt idx="41">
                  <c:v>96.056700000000006</c:v>
                </c:pt>
                <c:pt idx="42">
                  <c:v>92.507499999999993</c:v>
                </c:pt>
                <c:pt idx="43">
                  <c:v>95.307699999999997</c:v>
                </c:pt>
                <c:pt idx="44">
                  <c:v>96.975899999999996</c:v>
                </c:pt>
                <c:pt idx="45">
                  <c:v>97.000600000000006</c:v>
                </c:pt>
                <c:pt idx="46">
                  <c:v>97.8142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33-44B0-8FEF-C88D1D58AA2E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Tasmania!$L$157:$L$303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33-44B0-8FEF-C88D1D58AA2E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Tasmania!$K$157:$K$303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Tasmania!$L$305:$L$451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33-44B0-8FEF-C88D1D58A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Territory'!$L$36:$L$42</c:f>
              <c:numCache>
                <c:formatCode>0.0</c:formatCode>
                <c:ptCount val="7"/>
                <c:pt idx="0">
                  <c:v>72.78</c:v>
                </c:pt>
                <c:pt idx="1">
                  <c:v>88.24</c:v>
                </c:pt>
                <c:pt idx="2">
                  <c:v>94.49</c:v>
                </c:pt>
                <c:pt idx="3">
                  <c:v>94.41</c:v>
                </c:pt>
                <c:pt idx="4">
                  <c:v>96.85</c:v>
                </c:pt>
                <c:pt idx="5">
                  <c:v>97.52</c:v>
                </c:pt>
                <c:pt idx="6">
                  <c:v>101.32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0-480A-9D96-D897A0577E07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Territory'!$L$45:$L$51</c:f>
              <c:numCache>
                <c:formatCode>0.0</c:formatCode>
                <c:ptCount val="7"/>
                <c:pt idx="0">
                  <c:v>78.31</c:v>
                </c:pt>
                <c:pt idx="1">
                  <c:v>94.54</c:v>
                </c:pt>
                <c:pt idx="2">
                  <c:v>98.8</c:v>
                </c:pt>
                <c:pt idx="3">
                  <c:v>98.45</c:v>
                </c:pt>
                <c:pt idx="4">
                  <c:v>101.34</c:v>
                </c:pt>
                <c:pt idx="5">
                  <c:v>101.86</c:v>
                </c:pt>
                <c:pt idx="6">
                  <c:v>103.59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0-480A-9D96-D897A0577E07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Territory'!$L$54:$L$60</c:f>
              <c:numCache>
                <c:formatCode>0.0</c:formatCode>
                <c:ptCount val="7"/>
                <c:pt idx="0">
                  <c:v>81.27</c:v>
                </c:pt>
                <c:pt idx="1">
                  <c:v>96.2</c:v>
                </c:pt>
                <c:pt idx="2">
                  <c:v>99.56</c:v>
                </c:pt>
                <c:pt idx="3">
                  <c:v>99.49</c:v>
                </c:pt>
                <c:pt idx="4">
                  <c:v>102.58</c:v>
                </c:pt>
                <c:pt idx="5">
                  <c:v>102.93</c:v>
                </c:pt>
                <c:pt idx="6">
                  <c:v>104.25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0-480A-9D96-D897A0577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'Northern Territory'!$K$4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Territory'!$L$65:$L$71</c:f>
              <c:numCache>
                <c:formatCode>0.0</c:formatCode>
                <c:ptCount val="7"/>
                <c:pt idx="0">
                  <c:v>75.16</c:v>
                </c:pt>
                <c:pt idx="1">
                  <c:v>88.16</c:v>
                </c:pt>
                <c:pt idx="2">
                  <c:v>95.9</c:v>
                </c:pt>
                <c:pt idx="3">
                  <c:v>96.37</c:v>
                </c:pt>
                <c:pt idx="4">
                  <c:v>96.94</c:v>
                </c:pt>
                <c:pt idx="5">
                  <c:v>100.9</c:v>
                </c:pt>
                <c:pt idx="6">
                  <c:v>92.35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F-40FD-91F1-A16C2514F4FA}"/>
            </c:ext>
          </c:extLst>
        </c:ser>
        <c:ser>
          <c:idx val="2"/>
          <c:order val="1"/>
          <c:tx>
            <c:strRef>
              <c:f>'Northern Territory'!$K$7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Territory'!$L$74:$L$80</c:f>
              <c:numCache>
                <c:formatCode>0.0</c:formatCode>
                <c:ptCount val="7"/>
                <c:pt idx="0">
                  <c:v>81.8</c:v>
                </c:pt>
                <c:pt idx="1">
                  <c:v>93.97</c:v>
                </c:pt>
                <c:pt idx="2">
                  <c:v>101.23</c:v>
                </c:pt>
                <c:pt idx="3">
                  <c:v>101.15</c:v>
                </c:pt>
                <c:pt idx="4">
                  <c:v>101.02</c:v>
                </c:pt>
                <c:pt idx="5">
                  <c:v>106.39</c:v>
                </c:pt>
                <c:pt idx="6">
                  <c:v>97.04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6F-40FD-91F1-A16C2514F4FA}"/>
            </c:ext>
          </c:extLst>
        </c:ser>
        <c:ser>
          <c:idx val="3"/>
          <c:order val="2"/>
          <c:tx>
            <c:strRef>
              <c:f>'Northern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'Northern Territory'!$L$83:$L$89</c:f>
              <c:numCache>
                <c:formatCode>0.0</c:formatCode>
                <c:ptCount val="7"/>
                <c:pt idx="0">
                  <c:v>85.45</c:v>
                </c:pt>
                <c:pt idx="1">
                  <c:v>95.22</c:v>
                </c:pt>
                <c:pt idx="2">
                  <c:v>102.08</c:v>
                </c:pt>
                <c:pt idx="3">
                  <c:v>102.41</c:v>
                </c:pt>
                <c:pt idx="4">
                  <c:v>102.3</c:v>
                </c:pt>
                <c:pt idx="5">
                  <c:v>107.03</c:v>
                </c:pt>
                <c:pt idx="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6F-40FD-91F1-A16C2514F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'Northern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Territory'!$L$116:$L$134</c:f>
              <c:numCache>
                <c:formatCode>0.0%</c:formatCode>
                <c:ptCount val="19"/>
                <c:pt idx="0">
                  <c:v>1.2699999999999999E-2</c:v>
                </c:pt>
                <c:pt idx="1">
                  <c:v>2.6499999999999999E-2</c:v>
                </c:pt>
                <c:pt idx="2">
                  <c:v>2.9600000000000001E-2</c:v>
                </c:pt>
                <c:pt idx="3">
                  <c:v>1.44E-2</c:v>
                </c:pt>
                <c:pt idx="4">
                  <c:v>8.2299999999999998E-2</c:v>
                </c:pt>
                <c:pt idx="5">
                  <c:v>2.7E-2</c:v>
                </c:pt>
                <c:pt idx="6">
                  <c:v>8.4599999999999995E-2</c:v>
                </c:pt>
                <c:pt idx="7">
                  <c:v>7.3300000000000004E-2</c:v>
                </c:pt>
                <c:pt idx="8">
                  <c:v>4.1500000000000002E-2</c:v>
                </c:pt>
                <c:pt idx="9">
                  <c:v>5.4000000000000003E-3</c:v>
                </c:pt>
                <c:pt idx="10">
                  <c:v>1.41E-2</c:v>
                </c:pt>
                <c:pt idx="11">
                  <c:v>1.7600000000000001E-2</c:v>
                </c:pt>
                <c:pt idx="12">
                  <c:v>5.5100000000000003E-2</c:v>
                </c:pt>
                <c:pt idx="13">
                  <c:v>5.1700000000000003E-2</c:v>
                </c:pt>
                <c:pt idx="14">
                  <c:v>0.14660000000000001</c:v>
                </c:pt>
                <c:pt idx="15">
                  <c:v>8.4000000000000005E-2</c:v>
                </c:pt>
                <c:pt idx="16">
                  <c:v>0.16400000000000001</c:v>
                </c:pt>
                <c:pt idx="17">
                  <c:v>1.9699999999999999E-2</c:v>
                </c:pt>
                <c:pt idx="18">
                  <c:v>4.5699999999999998E-2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6-4B37-B3C2-551CF52F3C83}"/>
            </c:ext>
          </c:extLst>
        </c:ser>
        <c:ser>
          <c:idx val="0"/>
          <c:order val="1"/>
          <c:tx>
            <c:strRef>
              <c:f>'Northern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'Northern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Territory'!$L$136:$L$154</c:f>
              <c:numCache>
                <c:formatCode>0.0%</c:formatCode>
                <c:ptCount val="19"/>
                <c:pt idx="0">
                  <c:v>1.21E-2</c:v>
                </c:pt>
                <c:pt idx="1">
                  <c:v>2.52E-2</c:v>
                </c:pt>
                <c:pt idx="2">
                  <c:v>2.9600000000000001E-2</c:v>
                </c:pt>
                <c:pt idx="3">
                  <c:v>1.4E-2</c:v>
                </c:pt>
                <c:pt idx="4">
                  <c:v>7.8100000000000003E-2</c:v>
                </c:pt>
                <c:pt idx="5">
                  <c:v>2.4199999999999999E-2</c:v>
                </c:pt>
                <c:pt idx="6">
                  <c:v>8.5099999999999995E-2</c:v>
                </c:pt>
                <c:pt idx="7">
                  <c:v>6.9400000000000003E-2</c:v>
                </c:pt>
                <c:pt idx="8">
                  <c:v>3.8800000000000001E-2</c:v>
                </c:pt>
                <c:pt idx="9">
                  <c:v>5.1000000000000004E-3</c:v>
                </c:pt>
                <c:pt idx="10">
                  <c:v>1.4500000000000001E-2</c:v>
                </c:pt>
                <c:pt idx="11">
                  <c:v>1.61E-2</c:v>
                </c:pt>
                <c:pt idx="12">
                  <c:v>5.1299999999999998E-2</c:v>
                </c:pt>
                <c:pt idx="13">
                  <c:v>4.8399999999999999E-2</c:v>
                </c:pt>
                <c:pt idx="14">
                  <c:v>0.1555</c:v>
                </c:pt>
                <c:pt idx="15">
                  <c:v>7.9699999999999993E-2</c:v>
                </c:pt>
                <c:pt idx="16">
                  <c:v>0.1734</c:v>
                </c:pt>
                <c:pt idx="17">
                  <c:v>1.9599999999999999E-2</c:v>
                </c:pt>
                <c:pt idx="18">
                  <c:v>4.6100000000000002E-2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B6-4B37-B3C2-551CF52F3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'Northern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'Northern Territory'!$L$94:$L$112</c:f>
              <c:numCache>
                <c:formatCode>0.0%</c:formatCode>
                <c:ptCount val="19"/>
                <c:pt idx="0">
                  <c:v>-3.3099999999999997E-2</c:v>
                </c:pt>
                <c:pt idx="1">
                  <c:v>-4.2200000000000001E-2</c:v>
                </c:pt>
                <c:pt idx="2">
                  <c:v>1.0699999999999999E-2</c:v>
                </c:pt>
                <c:pt idx="3">
                  <c:v>-1.6400000000000001E-2</c:v>
                </c:pt>
                <c:pt idx="4">
                  <c:v>-4.3900000000000002E-2</c:v>
                </c:pt>
                <c:pt idx="5">
                  <c:v>-9.74E-2</c:v>
                </c:pt>
                <c:pt idx="6">
                  <c:v>1.4999999999999999E-2</c:v>
                </c:pt>
                <c:pt idx="7">
                  <c:v>-4.5600000000000002E-2</c:v>
                </c:pt>
                <c:pt idx="8">
                  <c:v>-5.7200000000000001E-2</c:v>
                </c:pt>
                <c:pt idx="9">
                  <c:v>-5.0999999999999997E-2</c:v>
                </c:pt>
                <c:pt idx="10">
                  <c:v>4.1200000000000001E-2</c:v>
                </c:pt>
                <c:pt idx="11">
                  <c:v>-7.5600000000000001E-2</c:v>
                </c:pt>
                <c:pt idx="12">
                  <c:v>-6.1199999999999997E-2</c:v>
                </c:pt>
                <c:pt idx="13">
                  <c:v>-5.6800000000000003E-2</c:v>
                </c:pt>
                <c:pt idx="14">
                  <c:v>6.9099999999999995E-2</c:v>
                </c:pt>
                <c:pt idx="15">
                  <c:v>-4.3299999999999998E-2</c:v>
                </c:pt>
                <c:pt idx="16">
                  <c:v>6.59E-2</c:v>
                </c:pt>
                <c:pt idx="17">
                  <c:v>4.4999999999999997E-3</c:v>
                </c:pt>
                <c:pt idx="18">
                  <c:v>1.7899999999999999E-2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3-4E2C-A3CB-652311184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1500000000000000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'Northern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'Northern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98.649900000000002</c:v>
                </c:pt>
                <c:pt idx="2">
                  <c:v>95.433999999999997</c:v>
                </c:pt>
                <c:pt idx="3">
                  <c:v>93.679299999999998</c:v>
                </c:pt>
                <c:pt idx="4">
                  <c:v>92.560900000000004</c:v>
                </c:pt>
                <c:pt idx="5">
                  <c:v>92.549300000000002</c:v>
                </c:pt>
                <c:pt idx="6">
                  <c:v>93.109499999999997</c:v>
                </c:pt>
                <c:pt idx="7">
                  <c:v>93.734300000000005</c:v>
                </c:pt>
                <c:pt idx="8">
                  <c:v>94.461500000000001</c:v>
                </c:pt>
                <c:pt idx="9">
                  <c:v>95.357699999999994</c:v>
                </c:pt>
                <c:pt idx="10">
                  <c:v>96.082999999999998</c:v>
                </c:pt>
                <c:pt idx="11">
                  <c:v>96.393000000000001</c:v>
                </c:pt>
                <c:pt idx="12">
                  <c:v>95.9893</c:v>
                </c:pt>
                <c:pt idx="13">
                  <c:v>96.942499999999995</c:v>
                </c:pt>
                <c:pt idx="14">
                  <c:v>97.640699999999995</c:v>
                </c:pt>
                <c:pt idx="15">
                  <c:v>97.020700000000005</c:v>
                </c:pt>
                <c:pt idx="16">
                  <c:v>98.461600000000004</c:v>
                </c:pt>
                <c:pt idx="17">
                  <c:v>98.9589</c:v>
                </c:pt>
                <c:pt idx="18">
                  <c:v>98.606399999999994</c:v>
                </c:pt>
                <c:pt idx="19">
                  <c:v>98.838200000000001</c:v>
                </c:pt>
                <c:pt idx="20">
                  <c:v>99.285399999999996</c:v>
                </c:pt>
                <c:pt idx="21">
                  <c:v>100.41330000000001</c:v>
                </c:pt>
                <c:pt idx="22">
                  <c:v>100.4665</c:v>
                </c:pt>
                <c:pt idx="23">
                  <c:v>100.8228</c:v>
                </c:pt>
                <c:pt idx="24">
                  <c:v>100.78319999999999</c:v>
                </c:pt>
                <c:pt idx="25">
                  <c:v>100.5968</c:v>
                </c:pt>
                <c:pt idx="26">
                  <c:v>100.5746</c:v>
                </c:pt>
                <c:pt idx="27">
                  <c:v>101.1463</c:v>
                </c:pt>
                <c:pt idx="28">
                  <c:v>101.06910000000001</c:v>
                </c:pt>
                <c:pt idx="29">
                  <c:v>100.4288</c:v>
                </c:pt>
                <c:pt idx="30">
                  <c:v>99.816500000000005</c:v>
                </c:pt>
                <c:pt idx="31">
                  <c:v>100.1198</c:v>
                </c:pt>
                <c:pt idx="32">
                  <c:v>100.6046</c:v>
                </c:pt>
                <c:pt idx="33">
                  <c:v>101.0778</c:v>
                </c:pt>
                <c:pt idx="34">
                  <c:v>101.56059999999999</c:v>
                </c:pt>
                <c:pt idx="35">
                  <c:v>101.803</c:v>
                </c:pt>
                <c:pt idx="36">
                  <c:v>102.1391</c:v>
                </c:pt>
                <c:pt idx="37">
                  <c:v>102.38630000000001</c:v>
                </c:pt>
                <c:pt idx="38">
                  <c:v>102.85469999999999</c:v>
                </c:pt>
                <c:pt idx="39">
                  <c:v>102.6056</c:v>
                </c:pt>
                <c:pt idx="40">
                  <c:v>101.45050000000001</c:v>
                </c:pt>
                <c:pt idx="41">
                  <c:v>96.6875</c:v>
                </c:pt>
                <c:pt idx="42">
                  <c:v>94.445099999999996</c:v>
                </c:pt>
                <c:pt idx="43">
                  <c:v>96.653700000000001</c:v>
                </c:pt>
                <c:pt idx="44">
                  <c:v>98.819900000000004</c:v>
                </c:pt>
                <c:pt idx="45">
                  <c:v>99.543199999999999</c:v>
                </c:pt>
                <c:pt idx="46">
                  <c:v>100.8244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3-4C95-A796-12A290EFB585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3313-4C95-A796-12A290EFB585}"/>
              </c:ext>
            </c:extLst>
          </c:dPt>
          <c:cat>
            <c:strRef>
              <c:f>'Northern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'Northern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98.808899999999994</c:v>
                </c:pt>
                <c:pt idx="2">
                  <c:v>96.263800000000003</c:v>
                </c:pt>
                <c:pt idx="3">
                  <c:v>96.068100000000001</c:v>
                </c:pt>
                <c:pt idx="4">
                  <c:v>94.795199999999994</c:v>
                </c:pt>
                <c:pt idx="5">
                  <c:v>95.407600000000002</c:v>
                </c:pt>
                <c:pt idx="6">
                  <c:v>96.518299999999996</c:v>
                </c:pt>
                <c:pt idx="7">
                  <c:v>97.069000000000003</c:v>
                </c:pt>
                <c:pt idx="8">
                  <c:v>96.262</c:v>
                </c:pt>
                <c:pt idx="9">
                  <c:v>95.959800000000001</c:v>
                </c:pt>
                <c:pt idx="10">
                  <c:v>96.009699999999995</c:v>
                </c:pt>
                <c:pt idx="11">
                  <c:v>95.958399999999997</c:v>
                </c:pt>
                <c:pt idx="12">
                  <c:v>96.153499999999994</c:v>
                </c:pt>
                <c:pt idx="13">
                  <c:v>96.544799999999995</c:v>
                </c:pt>
                <c:pt idx="14">
                  <c:v>98.519900000000007</c:v>
                </c:pt>
                <c:pt idx="15">
                  <c:v>98.522499999999994</c:v>
                </c:pt>
                <c:pt idx="16">
                  <c:v>99.641900000000007</c:v>
                </c:pt>
                <c:pt idx="17">
                  <c:v>97.513300000000001</c:v>
                </c:pt>
                <c:pt idx="18">
                  <c:v>97.352699999999999</c:v>
                </c:pt>
                <c:pt idx="19">
                  <c:v>97.412700000000001</c:v>
                </c:pt>
                <c:pt idx="20">
                  <c:v>98.008200000000002</c:v>
                </c:pt>
                <c:pt idx="21">
                  <c:v>100.1696</c:v>
                </c:pt>
                <c:pt idx="22">
                  <c:v>100.9674</c:v>
                </c:pt>
                <c:pt idx="23">
                  <c:v>101.3515</c:v>
                </c:pt>
                <c:pt idx="24">
                  <c:v>100.1825</c:v>
                </c:pt>
                <c:pt idx="25">
                  <c:v>100.9602</c:v>
                </c:pt>
                <c:pt idx="26">
                  <c:v>100.8562</c:v>
                </c:pt>
                <c:pt idx="27">
                  <c:v>101.0316</c:v>
                </c:pt>
                <c:pt idx="28">
                  <c:v>100.7158</c:v>
                </c:pt>
                <c:pt idx="29">
                  <c:v>100.0346</c:v>
                </c:pt>
                <c:pt idx="30">
                  <c:v>99.185599999999994</c:v>
                </c:pt>
                <c:pt idx="31">
                  <c:v>100.06229999999999</c:v>
                </c:pt>
                <c:pt idx="32">
                  <c:v>100.1865</c:v>
                </c:pt>
                <c:pt idx="33">
                  <c:v>100.5829</c:v>
                </c:pt>
                <c:pt idx="34">
                  <c:v>101.81059999999999</c:v>
                </c:pt>
                <c:pt idx="35">
                  <c:v>102.2573</c:v>
                </c:pt>
                <c:pt idx="36">
                  <c:v>101.7026</c:v>
                </c:pt>
                <c:pt idx="37">
                  <c:v>102.8937</c:v>
                </c:pt>
                <c:pt idx="38">
                  <c:v>104.61969999999999</c:v>
                </c:pt>
                <c:pt idx="39">
                  <c:v>105.19410000000001</c:v>
                </c:pt>
                <c:pt idx="40">
                  <c:v>103.1425</c:v>
                </c:pt>
                <c:pt idx="41">
                  <c:v>97.761499999999998</c:v>
                </c:pt>
                <c:pt idx="42">
                  <c:v>96.013400000000004</c:v>
                </c:pt>
                <c:pt idx="43">
                  <c:v>100.1473</c:v>
                </c:pt>
                <c:pt idx="44">
                  <c:v>102.7056</c:v>
                </c:pt>
                <c:pt idx="45">
                  <c:v>102.5256</c:v>
                </c:pt>
                <c:pt idx="46">
                  <c:v>101.57380000000001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13-4C95-A796-12A290EFB585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'Northern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13-4C95-A796-12A290EFB585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'Northern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'Northern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13-4C95-A796-12A290EF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8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Territory'!$L$36:$L$42</c:f>
              <c:numCache>
                <c:formatCode>0.0</c:formatCode>
                <c:ptCount val="7"/>
                <c:pt idx="0">
                  <c:v>60.94</c:v>
                </c:pt>
                <c:pt idx="1">
                  <c:v>85.15</c:v>
                </c:pt>
                <c:pt idx="2">
                  <c:v>92.24</c:v>
                </c:pt>
                <c:pt idx="3">
                  <c:v>96.39</c:v>
                </c:pt>
                <c:pt idx="4">
                  <c:v>97.47</c:v>
                </c:pt>
                <c:pt idx="5">
                  <c:v>94.82</c:v>
                </c:pt>
                <c:pt idx="6">
                  <c:v>97.76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66-496F-AF18-5516C79D0116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Territory'!$L$45:$L$51</c:f>
              <c:numCache>
                <c:formatCode>0.0</c:formatCode>
                <c:ptCount val="7"/>
                <c:pt idx="0">
                  <c:v>67.87</c:v>
                </c:pt>
                <c:pt idx="1">
                  <c:v>91.65</c:v>
                </c:pt>
                <c:pt idx="2">
                  <c:v>95.85</c:v>
                </c:pt>
                <c:pt idx="3">
                  <c:v>99.56</c:v>
                </c:pt>
                <c:pt idx="4">
                  <c:v>101.13</c:v>
                </c:pt>
                <c:pt idx="5">
                  <c:v>98.42</c:v>
                </c:pt>
                <c:pt idx="6">
                  <c:v>103.62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66-496F-AF18-5516C79D0116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Territory'!$L$54:$L$60</c:f>
              <c:numCache>
                <c:formatCode>0.0</c:formatCode>
                <c:ptCount val="7"/>
                <c:pt idx="0">
                  <c:v>70.150000000000006</c:v>
                </c:pt>
                <c:pt idx="1">
                  <c:v>92.51</c:v>
                </c:pt>
                <c:pt idx="2">
                  <c:v>96.29</c:v>
                </c:pt>
                <c:pt idx="3">
                  <c:v>100.12</c:v>
                </c:pt>
                <c:pt idx="4">
                  <c:v>101.9</c:v>
                </c:pt>
                <c:pt idx="5">
                  <c:v>99.32</c:v>
                </c:pt>
                <c:pt idx="6">
                  <c:v>104.63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66-496F-AF18-5516C79D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5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'Australian Capital Territory'!$K$4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Territory'!$L$65:$L$71</c:f>
              <c:numCache>
                <c:formatCode>0.0</c:formatCode>
                <c:ptCount val="7"/>
                <c:pt idx="0">
                  <c:v>64.53</c:v>
                </c:pt>
                <c:pt idx="1">
                  <c:v>88.72</c:v>
                </c:pt>
                <c:pt idx="2">
                  <c:v>95.44</c:v>
                </c:pt>
                <c:pt idx="3">
                  <c:v>96.05</c:v>
                </c:pt>
                <c:pt idx="4">
                  <c:v>97.21</c:v>
                </c:pt>
                <c:pt idx="5">
                  <c:v>95.65</c:v>
                </c:pt>
                <c:pt idx="6">
                  <c:v>93.98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1-4AAA-95E3-7FFF8C13975C}"/>
            </c:ext>
          </c:extLst>
        </c:ser>
        <c:ser>
          <c:idx val="2"/>
          <c:order val="1"/>
          <c:tx>
            <c:strRef>
              <c:f>'Australian Capital Territory'!$K$7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Territory'!$L$74:$L$80</c:f>
              <c:numCache>
                <c:formatCode>0.0</c:formatCode>
                <c:ptCount val="7"/>
                <c:pt idx="0">
                  <c:v>69.900000000000006</c:v>
                </c:pt>
                <c:pt idx="1">
                  <c:v>94.67</c:v>
                </c:pt>
                <c:pt idx="2">
                  <c:v>98.44</c:v>
                </c:pt>
                <c:pt idx="3">
                  <c:v>99.04</c:v>
                </c:pt>
                <c:pt idx="4">
                  <c:v>100.5</c:v>
                </c:pt>
                <c:pt idx="5">
                  <c:v>100.32</c:v>
                </c:pt>
                <c:pt idx="6">
                  <c:v>98.33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1-4AAA-95E3-7FFF8C13975C}"/>
            </c:ext>
          </c:extLst>
        </c:ser>
        <c:ser>
          <c:idx val="3"/>
          <c:order val="2"/>
          <c:tx>
            <c:strRef>
              <c:f>'Australian Capital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'Australian Capital Territory'!$L$83:$L$89</c:f>
              <c:numCache>
                <c:formatCode>0.0</c:formatCode>
                <c:ptCount val="7"/>
                <c:pt idx="0">
                  <c:v>72.33</c:v>
                </c:pt>
                <c:pt idx="1">
                  <c:v>95.45</c:v>
                </c:pt>
                <c:pt idx="2">
                  <c:v>99.09</c:v>
                </c:pt>
                <c:pt idx="3">
                  <c:v>99.86</c:v>
                </c:pt>
                <c:pt idx="4">
                  <c:v>101.27</c:v>
                </c:pt>
                <c:pt idx="5">
                  <c:v>100.74</c:v>
                </c:pt>
                <c:pt idx="6">
                  <c:v>98.95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61-4AAA-95E3-7FFF8C139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5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'Australian Capital Territory'!$K$9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Territory'!$L$116:$L$134</c:f>
              <c:numCache>
                <c:formatCode>0.0%</c:formatCode>
                <c:ptCount val="19"/>
                <c:pt idx="0">
                  <c:v>1.6999999999999999E-3</c:v>
                </c:pt>
                <c:pt idx="1">
                  <c:v>1E-3</c:v>
                </c:pt>
                <c:pt idx="2">
                  <c:v>2.18E-2</c:v>
                </c:pt>
                <c:pt idx="3">
                  <c:v>6.4999999999999997E-3</c:v>
                </c:pt>
                <c:pt idx="4">
                  <c:v>5.3100000000000001E-2</c:v>
                </c:pt>
                <c:pt idx="5">
                  <c:v>1.5100000000000001E-2</c:v>
                </c:pt>
                <c:pt idx="6">
                  <c:v>7.9799999999999996E-2</c:v>
                </c:pt>
                <c:pt idx="7">
                  <c:v>8.2000000000000003E-2</c:v>
                </c:pt>
                <c:pt idx="8">
                  <c:v>1.6400000000000001E-2</c:v>
                </c:pt>
                <c:pt idx="9">
                  <c:v>1.77E-2</c:v>
                </c:pt>
                <c:pt idx="10">
                  <c:v>1.89E-2</c:v>
                </c:pt>
                <c:pt idx="11">
                  <c:v>1.7500000000000002E-2</c:v>
                </c:pt>
                <c:pt idx="12">
                  <c:v>0.1255</c:v>
                </c:pt>
                <c:pt idx="13">
                  <c:v>7.3899999999999993E-2</c:v>
                </c:pt>
                <c:pt idx="14">
                  <c:v>0.23880000000000001</c:v>
                </c:pt>
                <c:pt idx="15">
                  <c:v>7.5200000000000003E-2</c:v>
                </c:pt>
                <c:pt idx="16">
                  <c:v>9.8599999999999993E-2</c:v>
                </c:pt>
                <c:pt idx="17">
                  <c:v>1.83E-2</c:v>
                </c:pt>
                <c:pt idx="18">
                  <c:v>3.5900000000000001E-2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1-41A7-B85E-57FCBBB00BA8}"/>
            </c:ext>
          </c:extLst>
        </c:ser>
        <c:ser>
          <c:idx val="0"/>
          <c:order val="1"/>
          <c:tx>
            <c:strRef>
              <c:f>'Australian Capital Territory'!$K$8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'Australian Capital Territory'!$K$116:$K$134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Territory'!$L$136:$L$154</c:f>
              <c:numCache>
                <c:formatCode>0.0%</c:formatCode>
                <c:ptCount val="19"/>
                <c:pt idx="0">
                  <c:v>1.9E-3</c:v>
                </c:pt>
                <c:pt idx="1">
                  <c:v>1.1000000000000001E-3</c:v>
                </c:pt>
                <c:pt idx="2">
                  <c:v>2.12E-2</c:v>
                </c:pt>
                <c:pt idx="3">
                  <c:v>6.6E-3</c:v>
                </c:pt>
                <c:pt idx="4">
                  <c:v>5.0799999999999998E-2</c:v>
                </c:pt>
                <c:pt idx="5">
                  <c:v>1.6199999999999999E-2</c:v>
                </c:pt>
                <c:pt idx="6">
                  <c:v>8.1600000000000006E-2</c:v>
                </c:pt>
                <c:pt idx="7">
                  <c:v>6.9900000000000004E-2</c:v>
                </c:pt>
                <c:pt idx="8">
                  <c:v>1.54E-2</c:v>
                </c:pt>
                <c:pt idx="9">
                  <c:v>1.6899999999999998E-2</c:v>
                </c:pt>
                <c:pt idx="10">
                  <c:v>2.0299999999999999E-2</c:v>
                </c:pt>
                <c:pt idx="11">
                  <c:v>1.66E-2</c:v>
                </c:pt>
                <c:pt idx="12">
                  <c:v>0.1258</c:v>
                </c:pt>
                <c:pt idx="13">
                  <c:v>7.4899999999999994E-2</c:v>
                </c:pt>
                <c:pt idx="14">
                  <c:v>0.24629999999999999</c:v>
                </c:pt>
                <c:pt idx="15">
                  <c:v>6.5299999999999997E-2</c:v>
                </c:pt>
                <c:pt idx="16">
                  <c:v>0.10589999999999999</c:v>
                </c:pt>
                <c:pt idx="17">
                  <c:v>1.6299999999999999E-2</c:v>
                </c:pt>
                <c:pt idx="18">
                  <c:v>3.61E-2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21-41A7-B85E-57FCBBB00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30000000000000004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'Australian Capital Territory'!$K$94:$K$112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'Australian Capital Territory'!$L$94:$L$112</c:f>
              <c:numCache>
                <c:formatCode>0.0%</c:formatCode>
                <c:ptCount val="19"/>
                <c:pt idx="0">
                  <c:v>9.01E-2</c:v>
                </c:pt>
                <c:pt idx="1">
                  <c:v>0.1527</c:v>
                </c:pt>
                <c:pt idx="2">
                  <c:v>-4.9099999999999998E-2</c:v>
                </c:pt>
                <c:pt idx="3">
                  <c:v>-8.8000000000000005E-3</c:v>
                </c:pt>
                <c:pt idx="4">
                  <c:v>-6.54E-2</c:v>
                </c:pt>
                <c:pt idx="5">
                  <c:v>4.5699999999999998E-2</c:v>
                </c:pt>
                <c:pt idx="6">
                  <c:v>-2.9999999999999997E-4</c:v>
                </c:pt>
                <c:pt idx="7">
                  <c:v>-0.1663</c:v>
                </c:pt>
                <c:pt idx="8">
                  <c:v>-8.0799999999999997E-2</c:v>
                </c:pt>
                <c:pt idx="9">
                  <c:v>-6.5100000000000005E-2</c:v>
                </c:pt>
                <c:pt idx="10">
                  <c:v>4.7500000000000001E-2</c:v>
                </c:pt>
                <c:pt idx="11">
                  <c:v>-7.2499999999999995E-2</c:v>
                </c:pt>
                <c:pt idx="12">
                  <c:v>-1.9800000000000002E-2</c:v>
                </c:pt>
                <c:pt idx="13">
                  <c:v>-9.9000000000000008E-3</c:v>
                </c:pt>
                <c:pt idx="14">
                  <c:v>8.0000000000000002E-3</c:v>
                </c:pt>
                <c:pt idx="15">
                  <c:v>-0.15240000000000001</c:v>
                </c:pt>
                <c:pt idx="16">
                  <c:v>5.0500000000000003E-2</c:v>
                </c:pt>
                <c:pt idx="17">
                  <c:v>-0.1288</c:v>
                </c:pt>
                <c:pt idx="18">
                  <c:v>-1.7399999999999999E-2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8-4305-8E1F-08418E270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2"/>
          <c:min val="-0.25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'New South Wales'!$K$94:$K$112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'New South Wales'!$L$94:$L$112</c:f>
              <c:numCache>
                <c:formatCode>0.0%</c:formatCode>
                <c:ptCount val="19"/>
                <c:pt idx="0">
                  <c:v>-3.8600000000000002E-2</c:v>
                </c:pt>
                <c:pt idx="1">
                  <c:v>7.0599999999999996E-2</c:v>
                </c:pt>
                <c:pt idx="2">
                  <c:v>-4.0099999999999997E-2</c:v>
                </c:pt>
                <c:pt idx="3">
                  <c:v>5.8700000000000002E-2</c:v>
                </c:pt>
                <c:pt idx="4">
                  <c:v>-7.2999999999999995E-2</c:v>
                </c:pt>
                <c:pt idx="5">
                  <c:v>-3.2599999999999997E-2</c:v>
                </c:pt>
                <c:pt idx="6">
                  <c:v>2.3999999999999998E-3</c:v>
                </c:pt>
                <c:pt idx="7">
                  <c:v>-0.13020000000000001</c:v>
                </c:pt>
                <c:pt idx="8">
                  <c:v>-6.7699999999999996E-2</c:v>
                </c:pt>
                <c:pt idx="9">
                  <c:v>-9.9500000000000005E-2</c:v>
                </c:pt>
                <c:pt idx="10">
                  <c:v>4.8800000000000003E-2</c:v>
                </c:pt>
                <c:pt idx="11">
                  <c:v>-2.9100000000000001E-2</c:v>
                </c:pt>
                <c:pt idx="12">
                  <c:v>-2.8400000000000002E-2</c:v>
                </c:pt>
                <c:pt idx="13">
                  <c:v>-2.2200000000000001E-2</c:v>
                </c:pt>
                <c:pt idx="14">
                  <c:v>5.5500000000000001E-2</c:v>
                </c:pt>
                <c:pt idx="15">
                  <c:v>-0.11700000000000001</c:v>
                </c:pt>
                <c:pt idx="16">
                  <c:v>3.1199999999999999E-2</c:v>
                </c:pt>
                <c:pt idx="17">
                  <c:v>-9.8299999999999998E-2</c:v>
                </c:pt>
                <c:pt idx="18">
                  <c:v>-5.67E-2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9-4F96-A159-4ADBCABFA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5000000000000002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'Australian Capital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'Australian Capital Territory'!$L$453:$L$599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99.025800000000004</c:v>
                </c:pt>
                <c:pt idx="2">
                  <c:v>95.913899999999998</c:v>
                </c:pt>
                <c:pt idx="3">
                  <c:v>93.691299999999998</c:v>
                </c:pt>
                <c:pt idx="4">
                  <c:v>92.767399999999995</c:v>
                </c:pt>
                <c:pt idx="5">
                  <c:v>92.830200000000005</c:v>
                </c:pt>
                <c:pt idx="6">
                  <c:v>93.185599999999994</c:v>
                </c:pt>
                <c:pt idx="7">
                  <c:v>93.568299999999994</c:v>
                </c:pt>
                <c:pt idx="8">
                  <c:v>93.882400000000004</c:v>
                </c:pt>
                <c:pt idx="9">
                  <c:v>94.458699999999993</c:v>
                </c:pt>
                <c:pt idx="10">
                  <c:v>94.9178</c:v>
                </c:pt>
                <c:pt idx="11">
                  <c:v>95.134</c:v>
                </c:pt>
                <c:pt idx="12">
                  <c:v>95.371099999999998</c:v>
                </c:pt>
                <c:pt idx="13">
                  <c:v>95.674700000000001</c:v>
                </c:pt>
                <c:pt idx="14">
                  <c:v>95.691999999999993</c:v>
                </c:pt>
                <c:pt idx="15">
                  <c:v>96.096100000000007</c:v>
                </c:pt>
                <c:pt idx="16">
                  <c:v>97.161799999999999</c:v>
                </c:pt>
                <c:pt idx="17">
                  <c:v>98.172600000000003</c:v>
                </c:pt>
                <c:pt idx="18">
                  <c:v>98.088899999999995</c:v>
                </c:pt>
                <c:pt idx="19">
                  <c:v>98.200400000000002</c:v>
                </c:pt>
                <c:pt idx="20">
                  <c:v>98.700299999999999</c:v>
                </c:pt>
                <c:pt idx="21">
                  <c:v>98.948400000000007</c:v>
                </c:pt>
                <c:pt idx="22">
                  <c:v>98.884</c:v>
                </c:pt>
                <c:pt idx="23">
                  <c:v>98.796599999999998</c:v>
                </c:pt>
                <c:pt idx="24">
                  <c:v>98.851500000000001</c:v>
                </c:pt>
                <c:pt idx="25">
                  <c:v>99.122699999999995</c:v>
                </c:pt>
                <c:pt idx="26">
                  <c:v>99.557199999999995</c:v>
                </c:pt>
                <c:pt idx="27">
                  <c:v>99.602699999999999</c:v>
                </c:pt>
                <c:pt idx="28">
                  <c:v>99.348799999999997</c:v>
                </c:pt>
                <c:pt idx="29">
                  <c:v>98.863600000000005</c:v>
                </c:pt>
                <c:pt idx="30">
                  <c:v>98.774100000000004</c:v>
                </c:pt>
                <c:pt idx="31">
                  <c:v>99.563400000000001</c:v>
                </c:pt>
                <c:pt idx="32">
                  <c:v>99.938800000000001</c:v>
                </c:pt>
                <c:pt idx="33">
                  <c:v>99.401200000000003</c:v>
                </c:pt>
                <c:pt idx="34">
                  <c:v>99.349299999999999</c:v>
                </c:pt>
                <c:pt idx="35">
                  <c:v>99.688000000000002</c:v>
                </c:pt>
                <c:pt idx="36">
                  <c:v>99.952399999999997</c:v>
                </c:pt>
                <c:pt idx="37">
                  <c:v>100.0073</c:v>
                </c:pt>
                <c:pt idx="38">
                  <c:v>100.5292</c:v>
                </c:pt>
                <c:pt idx="39">
                  <c:v>100.3083</c:v>
                </c:pt>
                <c:pt idx="40">
                  <c:v>99.665499999999994</c:v>
                </c:pt>
                <c:pt idx="41">
                  <c:v>95.593000000000004</c:v>
                </c:pt>
                <c:pt idx="42">
                  <c:v>92.557500000000005</c:v>
                </c:pt>
                <c:pt idx="43">
                  <c:v>94.090199999999996</c:v>
                </c:pt>
                <c:pt idx="44">
                  <c:v>96.4148</c:v>
                </c:pt>
                <c:pt idx="45">
                  <c:v>96.841499999999996</c:v>
                </c:pt>
                <c:pt idx="46">
                  <c:v>97.732299999999995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C-4DF2-A384-608FF7E7A97F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474C-4DF2-A384-608FF7E7A97F}"/>
              </c:ext>
            </c:extLst>
          </c:dPt>
          <c:cat>
            <c:strRef>
              <c:f>'Australian Capital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'Australian Capital Territory'!$L$601:$L$747</c:f>
              <c:numCache>
                <c:formatCode>0.0</c:formatCode>
                <c:ptCount val="147"/>
                <c:pt idx="0">
                  <c:v>100</c:v>
                </c:pt>
                <c:pt idx="1">
                  <c:v>98.876300000000001</c:v>
                </c:pt>
                <c:pt idx="2">
                  <c:v>97.656999999999996</c:v>
                </c:pt>
                <c:pt idx="3">
                  <c:v>98.197299999999998</c:v>
                </c:pt>
                <c:pt idx="4">
                  <c:v>98.113900000000001</c:v>
                </c:pt>
                <c:pt idx="5">
                  <c:v>98.761600000000001</c:v>
                </c:pt>
                <c:pt idx="6">
                  <c:v>98.908500000000004</c:v>
                </c:pt>
                <c:pt idx="7">
                  <c:v>99.4191</c:v>
                </c:pt>
                <c:pt idx="8">
                  <c:v>99.601600000000005</c:v>
                </c:pt>
                <c:pt idx="9">
                  <c:v>97.625500000000002</c:v>
                </c:pt>
                <c:pt idx="10">
                  <c:v>96.712800000000001</c:v>
                </c:pt>
                <c:pt idx="11">
                  <c:v>97.402100000000004</c:v>
                </c:pt>
                <c:pt idx="12">
                  <c:v>98.621899999999997</c:v>
                </c:pt>
                <c:pt idx="13">
                  <c:v>98.691199999999995</c:v>
                </c:pt>
                <c:pt idx="14">
                  <c:v>99.190299999999993</c:v>
                </c:pt>
                <c:pt idx="15">
                  <c:v>100.0689</c:v>
                </c:pt>
                <c:pt idx="16">
                  <c:v>101.358</c:v>
                </c:pt>
                <c:pt idx="17">
                  <c:v>100.04600000000001</c:v>
                </c:pt>
                <c:pt idx="18">
                  <c:v>98.676199999999994</c:v>
                </c:pt>
                <c:pt idx="19">
                  <c:v>98.578999999999994</c:v>
                </c:pt>
                <c:pt idx="20">
                  <c:v>99.852599999999995</c:v>
                </c:pt>
                <c:pt idx="21">
                  <c:v>100.81659999999999</c:v>
                </c:pt>
                <c:pt idx="22">
                  <c:v>99.660899999999998</c:v>
                </c:pt>
                <c:pt idx="23">
                  <c:v>99.440899999999999</c:v>
                </c:pt>
                <c:pt idx="24">
                  <c:v>99.924899999999994</c:v>
                </c:pt>
                <c:pt idx="25">
                  <c:v>100.8588</c:v>
                </c:pt>
                <c:pt idx="26">
                  <c:v>101.708</c:v>
                </c:pt>
                <c:pt idx="27">
                  <c:v>101.2697</c:v>
                </c:pt>
                <c:pt idx="28">
                  <c:v>100.65519999999999</c:v>
                </c:pt>
                <c:pt idx="29">
                  <c:v>99.884600000000006</c:v>
                </c:pt>
                <c:pt idx="30">
                  <c:v>99.271199999999993</c:v>
                </c:pt>
                <c:pt idx="31">
                  <c:v>99.413300000000007</c:v>
                </c:pt>
                <c:pt idx="32">
                  <c:v>99.756699999999995</c:v>
                </c:pt>
                <c:pt idx="33">
                  <c:v>99.381</c:v>
                </c:pt>
                <c:pt idx="34">
                  <c:v>100.43380000000001</c:v>
                </c:pt>
                <c:pt idx="35">
                  <c:v>100.5352</c:v>
                </c:pt>
                <c:pt idx="36">
                  <c:v>100.21639999999999</c:v>
                </c:pt>
                <c:pt idx="37">
                  <c:v>100.6078</c:v>
                </c:pt>
                <c:pt idx="38">
                  <c:v>102.14709999999999</c:v>
                </c:pt>
                <c:pt idx="39">
                  <c:v>103.0686</c:v>
                </c:pt>
                <c:pt idx="40">
                  <c:v>102.553</c:v>
                </c:pt>
                <c:pt idx="41">
                  <c:v>98.156300000000002</c:v>
                </c:pt>
                <c:pt idx="42">
                  <c:v>94.086299999999994</c:v>
                </c:pt>
                <c:pt idx="43">
                  <c:v>95.2239</c:v>
                </c:pt>
                <c:pt idx="44">
                  <c:v>97.287800000000004</c:v>
                </c:pt>
                <c:pt idx="45">
                  <c:v>98.292100000000005</c:v>
                </c:pt>
                <c:pt idx="46">
                  <c:v>99.024199999999993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4C-4DF2-A384-608FF7E7A97F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'Australian Capital Territory'!$L$157:$L$303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4C-4DF2-A384-608FF7E7A97F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'Australian Capital Territory'!$K$157:$K$303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'Australian Capital Territory'!$L$305:$L$451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4C-4DF2-A384-608FF7E7A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6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450785282508487"/>
        </c:manualLayout>
      </c:layout>
      <c:lineChart>
        <c:grouping val="standard"/>
        <c:varyColors val="0"/>
        <c:ser>
          <c:idx val="0"/>
          <c:order val="0"/>
          <c:tx>
            <c:v>State jobs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'New South Wales'!$K$157:$K$303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'New South Wales'!$L$453:$L$599</c:f>
              <c:numCache>
                <c:formatCode>0.0</c:formatCode>
                <c:ptCount val="147"/>
                <c:pt idx="0">
                  <c:v>100</c:v>
                </c:pt>
                <c:pt idx="1">
                  <c:v>98.9482</c:v>
                </c:pt>
                <c:pt idx="2">
                  <c:v>95.478999999999999</c:v>
                </c:pt>
                <c:pt idx="3">
                  <c:v>93.000100000000003</c:v>
                </c:pt>
                <c:pt idx="4">
                  <c:v>91.776200000000003</c:v>
                </c:pt>
                <c:pt idx="5">
                  <c:v>91.580600000000004</c:v>
                </c:pt>
                <c:pt idx="6">
                  <c:v>91.928100000000001</c:v>
                </c:pt>
                <c:pt idx="7">
                  <c:v>92.508399999999995</c:v>
                </c:pt>
                <c:pt idx="8">
                  <c:v>93.322900000000004</c:v>
                </c:pt>
                <c:pt idx="9">
                  <c:v>94.122100000000003</c:v>
                </c:pt>
                <c:pt idx="10">
                  <c:v>94.626300000000001</c:v>
                </c:pt>
                <c:pt idx="11">
                  <c:v>95.266300000000001</c:v>
                </c:pt>
                <c:pt idx="12">
                  <c:v>96.425399999999996</c:v>
                </c:pt>
                <c:pt idx="13">
                  <c:v>96.418999999999997</c:v>
                </c:pt>
                <c:pt idx="14">
                  <c:v>96.385800000000003</c:v>
                </c:pt>
                <c:pt idx="15">
                  <c:v>96.3249</c:v>
                </c:pt>
                <c:pt idx="16">
                  <c:v>97.381</c:v>
                </c:pt>
                <c:pt idx="17">
                  <c:v>98.513000000000005</c:v>
                </c:pt>
                <c:pt idx="18">
                  <c:v>98.6053</c:v>
                </c:pt>
                <c:pt idx="19">
                  <c:v>98.888199999999998</c:v>
                </c:pt>
                <c:pt idx="20">
                  <c:v>99.241200000000006</c:v>
                </c:pt>
                <c:pt idx="21">
                  <c:v>99.395799999999994</c:v>
                </c:pt>
                <c:pt idx="22">
                  <c:v>99.477999999999994</c:v>
                </c:pt>
                <c:pt idx="23">
                  <c:v>99.5886</c:v>
                </c:pt>
                <c:pt idx="24">
                  <c:v>99.770499999999998</c:v>
                </c:pt>
                <c:pt idx="25">
                  <c:v>99.846699999999998</c:v>
                </c:pt>
                <c:pt idx="26">
                  <c:v>100.16079999999999</c:v>
                </c:pt>
                <c:pt idx="27">
                  <c:v>100.3353</c:v>
                </c:pt>
                <c:pt idx="28">
                  <c:v>100.1854</c:v>
                </c:pt>
                <c:pt idx="29">
                  <c:v>98.939400000000006</c:v>
                </c:pt>
                <c:pt idx="30">
                  <c:v>98.495599999999996</c:v>
                </c:pt>
                <c:pt idx="31">
                  <c:v>99.410799999999995</c:v>
                </c:pt>
                <c:pt idx="32">
                  <c:v>99.624799999999993</c:v>
                </c:pt>
                <c:pt idx="33">
                  <c:v>99.499399999999994</c:v>
                </c:pt>
                <c:pt idx="34">
                  <c:v>99.638599999999997</c:v>
                </c:pt>
                <c:pt idx="35">
                  <c:v>100.2435</c:v>
                </c:pt>
                <c:pt idx="36">
                  <c:v>100.7278</c:v>
                </c:pt>
                <c:pt idx="37">
                  <c:v>100.8981</c:v>
                </c:pt>
                <c:pt idx="38">
                  <c:v>101.4331</c:v>
                </c:pt>
                <c:pt idx="39">
                  <c:v>101.4277</c:v>
                </c:pt>
                <c:pt idx="40">
                  <c:v>100.6336</c:v>
                </c:pt>
                <c:pt idx="41">
                  <c:v>96.808400000000006</c:v>
                </c:pt>
                <c:pt idx="42">
                  <c:v>93.194500000000005</c:v>
                </c:pt>
                <c:pt idx="43">
                  <c:v>94.660300000000007</c:v>
                </c:pt>
                <c:pt idx="44">
                  <c:v>96.842399999999998</c:v>
                </c:pt>
                <c:pt idx="45">
                  <c:v>96.835700000000003</c:v>
                </c:pt>
                <c:pt idx="46">
                  <c:v>98.005499999999998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8-4BCC-8990-52F2A10DB52A}"/>
            </c:ext>
          </c:extLst>
        </c:ser>
        <c:ser>
          <c:idx val="1"/>
          <c:order val="1"/>
          <c:tx>
            <c:v>State wages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588-4BCC-8990-52F2A10DB52A}"/>
              </c:ext>
            </c:extLst>
          </c:dPt>
          <c:cat>
            <c:strRef>
              <c:f>'New South Wales'!$K$157:$K$303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'New South Wales'!$L$601:$L$747</c:f>
              <c:numCache>
                <c:formatCode>0.0</c:formatCode>
                <c:ptCount val="147"/>
                <c:pt idx="0">
                  <c:v>100</c:v>
                </c:pt>
                <c:pt idx="1">
                  <c:v>100.15</c:v>
                </c:pt>
                <c:pt idx="2">
                  <c:v>99.070099999999996</c:v>
                </c:pt>
                <c:pt idx="3">
                  <c:v>96.911000000000001</c:v>
                </c:pt>
                <c:pt idx="4">
                  <c:v>94.1858</c:v>
                </c:pt>
                <c:pt idx="5">
                  <c:v>94.087299999999999</c:v>
                </c:pt>
                <c:pt idx="6">
                  <c:v>93.683700000000002</c:v>
                </c:pt>
                <c:pt idx="7">
                  <c:v>94.117900000000006</c:v>
                </c:pt>
                <c:pt idx="8">
                  <c:v>92.477599999999995</c:v>
                </c:pt>
                <c:pt idx="9">
                  <c:v>91.942599999999999</c:v>
                </c:pt>
                <c:pt idx="10">
                  <c:v>91.822199999999995</c:v>
                </c:pt>
                <c:pt idx="11">
                  <c:v>94.304000000000002</c:v>
                </c:pt>
                <c:pt idx="12">
                  <c:v>96.1952</c:v>
                </c:pt>
                <c:pt idx="13">
                  <c:v>96.543400000000005</c:v>
                </c:pt>
                <c:pt idx="14">
                  <c:v>97.766900000000007</c:v>
                </c:pt>
                <c:pt idx="15">
                  <c:v>96.899500000000003</c:v>
                </c:pt>
                <c:pt idx="16">
                  <c:v>98.162300000000002</c:v>
                </c:pt>
                <c:pt idx="17">
                  <c:v>95.811999999999998</c:v>
                </c:pt>
                <c:pt idx="18">
                  <c:v>95.636099999999999</c:v>
                </c:pt>
                <c:pt idx="19">
                  <c:v>95.737099999999998</c:v>
                </c:pt>
                <c:pt idx="20">
                  <c:v>96.396699999999996</c:v>
                </c:pt>
                <c:pt idx="21">
                  <c:v>97.139799999999994</c:v>
                </c:pt>
                <c:pt idx="22">
                  <c:v>96.820599999999999</c:v>
                </c:pt>
                <c:pt idx="23">
                  <c:v>96.641000000000005</c:v>
                </c:pt>
                <c:pt idx="24">
                  <c:v>96.701099999999997</c:v>
                </c:pt>
                <c:pt idx="25">
                  <c:v>98.549099999999996</c:v>
                </c:pt>
                <c:pt idx="26">
                  <c:v>99.520200000000003</c:v>
                </c:pt>
                <c:pt idx="27">
                  <c:v>102.28149999999999</c:v>
                </c:pt>
                <c:pt idx="28">
                  <c:v>100.93519999999999</c:v>
                </c:pt>
                <c:pt idx="29">
                  <c:v>97.244</c:v>
                </c:pt>
                <c:pt idx="30">
                  <c:v>95.549000000000007</c:v>
                </c:pt>
                <c:pt idx="31">
                  <c:v>96.564700000000002</c:v>
                </c:pt>
                <c:pt idx="32">
                  <c:v>95.696399999999997</c:v>
                </c:pt>
                <c:pt idx="33">
                  <c:v>95.492900000000006</c:v>
                </c:pt>
                <c:pt idx="34">
                  <c:v>96.438599999999994</c:v>
                </c:pt>
                <c:pt idx="35">
                  <c:v>97.218100000000007</c:v>
                </c:pt>
                <c:pt idx="36">
                  <c:v>97.485299999999995</c:v>
                </c:pt>
                <c:pt idx="37">
                  <c:v>99.220100000000002</c:v>
                </c:pt>
                <c:pt idx="38">
                  <c:v>100.9923</c:v>
                </c:pt>
                <c:pt idx="39">
                  <c:v>101.48860000000001</c:v>
                </c:pt>
                <c:pt idx="40">
                  <c:v>101.8013</c:v>
                </c:pt>
                <c:pt idx="41">
                  <c:v>96.656599999999997</c:v>
                </c:pt>
                <c:pt idx="42">
                  <c:v>92.848500000000001</c:v>
                </c:pt>
                <c:pt idx="43">
                  <c:v>93.462299999999999</c:v>
                </c:pt>
                <c:pt idx="44">
                  <c:v>95.334500000000006</c:v>
                </c:pt>
                <c:pt idx="45">
                  <c:v>95.001400000000004</c:v>
                </c:pt>
                <c:pt idx="46">
                  <c:v>95.396500000000003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88-4BCC-8990-52F2A10DB52A}"/>
            </c:ext>
          </c:extLst>
        </c:ser>
        <c:ser>
          <c:idx val="2"/>
          <c:order val="2"/>
          <c:tx>
            <c:v>Australia jobs</c:v>
          </c:tx>
          <c:spPr>
            <a:ln w="19050" cap="rnd">
              <a:solidFill>
                <a:srgbClr val="336699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'New South Wales'!$L$157:$L$303</c:f>
              <c:numCache>
                <c:formatCode>0.0</c:formatCode>
                <c:ptCount val="147"/>
                <c:pt idx="0">
                  <c:v>100</c:v>
                </c:pt>
                <c:pt idx="1">
                  <c:v>98.956500000000005</c:v>
                </c:pt>
                <c:pt idx="2">
                  <c:v>95.413300000000007</c:v>
                </c:pt>
                <c:pt idx="3">
                  <c:v>92.8142</c:v>
                </c:pt>
                <c:pt idx="4">
                  <c:v>91.522199999999998</c:v>
                </c:pt>
                <c:pt idx="5">
                  <c:v>91.5</c:v>
                </c:pt>
                <c:pt idx="6">
                  <c:v>92.025099999999995</c:v>
                </c:pt>
                <c:pt idx="7">
                  <c:v>92.518900000000002</c:v>
                </c:pt>
                <c:pt idx="8">
                  <c:v>93.198499999999996</c:v>
                </c:pt>
                <c:pt idx="9">
                  <c:v>93.7881</c:v>
                </c:pt>
                <c:pt idx="10">
                  <c:v>94.145899999999997</c:v>
                </c:pt>
                <c:pt idx="11">
                  <c:v>94.650099999999995</c:v>
                </c:pt>
                <c:pt idx="12">
                  <c:v>95.633700000000005</c:v>
                </c:pt>
                <c:pt idx="13">
                  <c:v>96.135000000000005</c:v>
                </c:pt>
                <c:pt idx="14">
                  <c:v>96.153800000000004</c:v>
                </c:pt>
                <c:pt idx="15">
                  <c:v>95.728300000000004</c:v>
                </c:pt>
                <c:pt idx="16">
                  <c:v>96.767099999999999</c:v>
                </c:pt>
                <c:pt idx="17">
                  <c:v>97.728800000000007</c:v>
                </c:pt>
                <c:pt idx="18">
                  <c:v>97.820499999999996</c:v>
                </c:pt>
                <c:pt idx="19">
                  <c:v>98.028000000000006</c:v>
                </c:pt>
                <c:pt idx="20">
                  <c:v>98.237700000000004</c:v>
                </c:pt>
                <c:pt idx="21">
                  <c:v>98.223200000000006</c:v>
                </c:pt>
                <c:pt idx="22">
                  <c:v>98.111999999999995</c:v>
                </c:pt>
                <c:pt idx="23">
                  <c:v>98.158199999999994</c:v>
                </c:pt>
                <c:pt idx="24">
                  <c:v>98.286799999999999</c:v>
                </c:pt>
                <c:pt idx="25">
                  <c:v>98.442899999999995</c:v>
                </c:pt>
                <c:pt idx="26">
                  <c:v>98.829400000000007</c:v>
                </c:pt>
                <c:pt idx="27">
                  <c:v>98.970100000000002</c:v>
                </c:pt>
                <c:pt idx="28">
                  <c:v>98.699799999999996</c:v>
                </c:pt>
                <c:pt idx="29">
                  <c:v>97.765299999999996</c:v>
                </c:pt>
                <c:pt idx="30">
                  <c:v>97.710700000000003</c:v>
                </c:pt>
                <c:pt idx="31">
                  <c:v>98.435100000000006</c:v>
                </c:pt>
                <c:pt idx="32">
                  <c:v>98.679900000000004</c:v>
                </c:pt>
                <c:pt idx="33">
                  <c:v>98.862700000000004</c:v>
                </c:pt>
                <c:pt idx="34">
                  <c:v>99.129099999999994</c:v>
                </c:pt>
                <c:pt idx="35">
                  <c:v>99.776399999999995</c:v>
                </c:pt>
                <c:pt idx="36">
                  <c:v>100.0393</c:v>
                </c:pt>
                <c:pt idx="37">
                  <c:v>100.2642</c:v>
                </c:pt>
                <c:pt idx="38">
                  <c:v>100.8783</c:v>
                </c:pt>
                <c:pt idx="39">
                  <c:v>100.9156</c:v>
                </c:pt>
                <c:pt idx="40">
                  <c:v>100.0351</c:v>
                </c:pt>
                <c:pt idx="41">
                  <c:v>96.088700000000003</c:v>
                </c:pt>
                <c:pt idx="42">
                  <c:v>92.998400000000004</c:v>
                </c:pt>
                <c:pt idx="43">
                  <c:v>94.6511</c:v>
                </c:pt>
                <c:pt idx="44">
                  <c:v>96.852900000000005</c:v>
                </c:pt>
                <c:pt idx="45">
                  <c:v>97.109200000000001</c:v>
                </c:pt>
                <c:pt idx="46">
                  <c:v>98.068299999999994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88-4BCC-8990-52F2A10DB52A}"/>
            </c:ext>
          </c:extLst>
        </c:ser>
        <c:ser>
          <c:idx val="3"/>
          <c:order val="3"/>
          <c:tx>
            <c:v>Australia wages</c:v>
          </c:tx>
          <c:spPr>
            <a:ln w="19050" cap="rnd">
              <a:solidFill>
                <a:srgbClr val="669966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cat>
            <c:strRef>
              <c:f>'New South Wales'!$K$157:$K$303</c:f>
              <c:strCache>
                <c:ptCount val="47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  <c:pt idx="32">
                  <c:v>24/10/2020</c:v>
                </c:pt>
                <c:pt idx="33">
                  <c:v>31/10/2020</c:v>
                </c:pt>
                <c:pt idx="34">
                  <c:v>07/11/2020</c:v>
                </c:pt>
                <c:pt idx="35">
                  <c:v>14/11/2020</c:v>
                </c:pt>
                <c:pt idx="36">
                  <c:v>21/11/2020</c:v>
                </c:pt>
                <c:pt idx="37">
                  <c:v>28/11/2020</c:v>
                </c:pt>
                <c:pt idx="38">
                  <c:v>05/12/2020</c:v>
                </c:pt>
                <c:pt idx="39">
                  <c:v>12/12/2020</c:v>
                </c:pt>
                <c:pt idx="40">
                  <c:v>19/12/2020</c:v>
                </c:pt>
                <c:pt idx="41">
                  <c:v>26/12/2020</c:v>
                </c:pt>
                <c:pt idx="42">
                  <c:v>02/01/2021</c:v>
                </c:pt>
                <c:pt idx="43">
                  <c:v>09/01/2021</c:v>
                </c:pt>
                <c:pt idx="44">
                  <c:v>16/01/2021</c:v>
                </c:pt>
                <c:pt idx="45">
                  <c:v>23/01/2021</c:v>
                </c:pt>
                <c:pt idx="46">
                  <c:v>30/01/2021</c:v>
                </c:pt>
              </c:strCache>
            </c:strRef>
          </c:cat>
          <c:val>
            <c:numRef>
              <c:f>'New South Wales'!$L$305:$L$451</c:f>
              <c:numCache>
                <c:formatCode>0.0</c:formatCode>
                <c:ptCount val="147"/>
                <c:pt idx="0">
                  <c:v>100</c:v>
                </c:pt>
                <c:pt idx="1">
                  <c:v>99.595299999999995</c:v>
                </c:pt>
                <c:pt idx="2">
                  <c:v>98.119699999999995</c:v>
                </c:pt>
                <c:pt idx="3">
                  <c:v>96.244399999999999</c:v>
                </c:pt>
                <c:pt idx="4">
                  <c:v>93.535499999999999</c:v>
                </c:pt>
                <c:pt idx="5">
                  <c:v>93.734700000000004</c:v>
                </c:pt>
                <c:pt idx="6">
                  <c:v>94.14</c:v>
                </c:pt>
                <c:pt idx="7">
                  <c:v>94.692999999999998</c:v>
                </c:pt>
                <c:pt idx="8">
                  <c:v>93.616299999999995</c:v>
                </c:pt>
                <c:pt idx="9">
                  <c:v>92.844999999999999</c:v>
                </c:pt>
                <c:pt idx="10">
                  <c:v>92.503799999999998</c:v>
                </c:pt>
                <c:pt idx="11">
                  <c:v>93.808000000000007</c:v>
                </c:pt>
                <c:pt idx="12">
                  <c:v>95.986800000000002</c:v>
                </c:pt>
                <c:pt idx="13">
                  <c:v>96.641099999999994</c:v>
                </c:pt>
                <c:pt idx="14">
                  <c:v>97.544499999999999</c:v>
                </c:pt>
                <c:pt idx="15">
                  <c:v>97.236500000000007</c:v>
                </c:pt>
                <c:pt idx="16">
                  <c:v>98.815100000000001</c:v>
                </c:pt>
                <c:pt idx="17">
                  <c:v>96.242800000000003</c:v>
                </c:pt>
                <c:pt idx="18">
                  <c:v>96.0792</c:v>
                </c:pt>
                <c:pt idx="19">
                  <c:v>95.887100000000004</c:v>
                </c:pt>
                <c:pt idx="20">
                  <c:v>96.7226</c:v>
                </c:pt>
                <c:pt idx="21">
                  <c:v>97.204400000000007</c:v>
                </c:pt>
                <c:pt idx="22">
                  <c:v>96.712000000000003</c:v>
                </c:pt>
                <c:pt idx="23">
                  <c:v>96.5535</c:v>
                </c:pt>
                <c:pt idx="24">
                  <c:v>96.770099999999999</c:v>
                </c:pt>
                <c:pt idx="25">
                  <c:v>99.476699999999994</c:v>
                </c:pt>
                <c:pt idx="26">
                  <c:v>100.4438</c:v>
                </c:pt>
                <c:pt idx="27">
                  <c:v>101.1623</c:v>
                </c:pt>
                <c:pt idx="28">
                  <c:v>100.2484</c:v>
                </c:pt>
                <c:pt idx="29">
                  <c:v>97.757300000000001</c:v>
                </c:pt>
                <c:pt idx="30">
                  <c:v>96.071200000000005</c:v>
                </c:pt>
                <c:pt idx="31">
                  <c:v>96.644900000000007</c:v>
                </c:pt>
                <c:pt idx="32">
                  <c:v>96.080500000000001</c:v>
                </c:pt>
                <c:pt idx="33">
                  <c:v>96.205600000000004</c:v>
                </c:pt>
                <c:pt idx="34">
                  <c:v>97.431700000000006</c:v>
                </c:pt>
                <c:pt idx="35">
                  <c:v>98.329700000000003</c:v>
                </c:pt>
                <c:pt idx="36">
                  <c:v>98.416300000000007</c:v>
                </c:pt>
                <c:pt idx="37">
                  <c:v>99.693600000000004</c:v>
                </c:pt>
                <c:pt idx="38">
                  <c:v>101.78360000000001</c:v>
                </c:pt>
                <c:pt idx="39">
                  <c:v>102.4015</c:v>
                </c:pt>
                <c:pt idx="40">
                  <c:v>102.2492</c:v>
                </c:pt>
                <c:pt idx="41">
                  <c:v>96.528099999999995</c:v>
                </c:pt>
                <c:pt idx="42">
                  <c:v>92.764899999999997</c:v>
                </c:pt>
                <c:pt idx="43">
                  <c:v>94.0625</c:v>
                </c:pt>
                <c:pt idx="44">
                  <c:v>96.284499999999994</c:v>
                </c:pt>
                <c:pt idx="45">
                  <c:v>96.335899999999995</c:v>
                </c:pt>
                <c:pt idx="46">
                  <c:v>96.634699999999995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88-4BCC-8990-52F2A10DB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</a:t>
                </a:r>
                <a:r>
                  <a:rPr lang="en-AU" baseline="0"/>
                  <a:t> ending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44657432419487708"/>
              <c:y val="0.86704958143239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\ 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4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14"/>
        <c:majorTimeUnit val="days"/>
      </c:dateAx>
      <c:valAx>
        <c:axId val="1083880680"/>
        <c:scaling>
          <c:orientation val="minMax"/>
          <c:max val="104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25509128877136"/>
          <c:y val="5.2077865266841883E-3"/>
          <c:w val="0.84522681380155951"/>
          <c:h val="0.1158089612504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Victoria!$L$36:$L$42</c:f>
              <c:numCache>
                <c:formatCode>0.0</c:formatCode>
                <c:ptCount val="7"/>
                <c:pt idx="0">
                  <c:v>64.02</c:v>
                </c:pt>
                <c:pt idx="1">
                  <c:v>86.85</c:v>
                </c:pt>
                <c:pt idx="2">
                  <c:v>92.6</c:v>
                </c:pt>
                <c:pt idx="3">
                  <c:v>93.59</c:v>
                </c:pt>
                <c:pt idx="4">
                  <c:v>94.15</c:v>
                </c:pt>
                <c:pt idx="5">
                  <c:v>95.78</c:v>
                </c:pt>
                <c:pt idx="6">
                  <c:v>93.74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B-46C2-9F7F-3A0D3AB3BF97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Victoria!$L$45:$L$51</c:f>
              <c:numCache>
                <c:formatCode>0.0</c:formatCode>
                <c:ptCount val="7"/>
                <c:pt idx="0">
                  <c:v>68.78</c:v>
                </c:pt>
                <c:pt idx="1">
                  <c:v>91.85</c:v>
                </c:pt>
                <c:pt idx="2">
                  <c:v>96.17</c:v>
                </c:pt>
                <c:pt idx="3">
                  <c:v>96.84</c:v>
                </c:pt>
                <c:pt idx="4">
                  <c:v>97.72</c:v>
                </c:pt>
                <c:pt idx="5">
                  <c:v>99.16</c:v>
                </c:pt>
                <c:pt idx="6">
                  <c:v>96.49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B-46C2-9F7F-3A0D3AB3BF97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Victoria!$K$36:$K$42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Victoria!$L$54:$L$60</c:f>
              <c:numCache>
                <c:formatCode>0.0</c:formatCode>
                <c:ptCount val="7"/>
                <c:pt idx="0">
                  <c:v>71.52</c:v>
                </c:pt>
                <c:pt idx="1">
                  <c:v>92.8</c:v>
                </c:pt>
                <c:pt idx="2">
                  <c:v>96.72</c:v>
                </c:pt>
                <c:pt idx="3">
                  <c:v>97.57</c:v>
                </c:pt>
                <c:pt idx="4">
                  <c:v>98.44</c:v>
                </c:pt>
                <c:pt idx="5">
                  <c:v>99.99</c:v>
                </c:pt>
                <c:pt idx="6">
                  <c:v>97.64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6B-46C2-9F7F-3A0D3AB3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Victoria!$K$4</c:f>
              <c:strCache>
                <c:ptCount val="1"/>
                <c:pt idx="0">
                  <c:v>Previous month (week ending 02 Jan 2021)</c:v>
                </c:pt>
              </c:strCache>
            </c:strRef>
          </c:tx>
          <c:spPr>
            <a:solidFill>
              <a:srgbClr val="336699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Victoria!$L$65:$L$71</c:f>
              <c:numCache>
                <c:formatCode>0.0</c:formatCode>
                <c:ptCount val="7"/>
                <c:pt idx="0">
                  <c:v>69.19</c:v>
                </c:pt>
                <c:pt idx="1">
                  <c:v>90.39</c:v>
                </c:pt>
                <c:pt idx="2">
                  <c:v>94.7</c:v>
                </c:pt>
                <c:pt idx="3">
                  <c:v>93.58</c:v>
                </c:pt>
                <c:pt idx="4">
                  <c:v>95.33</c:v>
                </c:pt>
                <c:pt idx="5">
                  <c:v>97.24</c:v>
                </c:pt>
                <c:pt idx="6">
                  <c:v>94.68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B-4F41-8C79-8CAD6674079A}"/>
            </c:ext>
          </c:extLst>
        </c:ser>
        <c:ser>
          <c:idx val="2"/>
          <c:order val="1"/>
          <c:tx>
            <c:strRef>
              <c:f>Victoria!$K$7</c:f>
              <c:strCache>
                <c:ptCount val="1"/>
                <c:pt idx="0">
                  <c:v>Previous week (ending 23 Jan 2021)</c:v>
                </c:pt>
              </c:strCache>
            </c:strRef>
          </c:tx>
          <c:spPr>
            <a:solidFill>
              <a:srgbClr val="6699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Victoria!$L$74:$L$80</c:f>
              <c:numCache>
                <c:formatCode>0.0</c:formatCode>
                <c:ptCount val="7"/>
                <c:pt idx="0">
                  <c:v>72.92</c:v>
                </c:pt>
                <c:pt idx="1">
                  <c:v>94.15</c:v>
                </c:pt>
                <c:pt idx="2">
                  <c:v>97.64</c:v>
                </c:pt>
                <c:pt idx="3">
                  <c:v>95.75</c:v>
                </c:pt>
                <c:pt idx="4">
                  <c:v>97.83</c:v>
                </c:pt>
                <c:pt idx="5">
                  <c:v>99.17</c:v>
                </c:pt>
                <c:pt idx="6">
                  <c:v>96.48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B-4F41-8C79-8CAD6674079A}"/>
            </c:ext>
          </c:extLst>
        </c:ser>
        <c:ser>
          <c:idx val="3"/>
          <c:order val="2"/>
          <c:tx>
            <c:strRef>
              <c:f>Victoria!$K$8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Victoria!$K$65:$K$71</c:f>
              <c:strCache>
                <c:ptCount val="7"/>
                <c:pt idx="0">
                  <c:v>Aged 15-19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Victoria!$L$83:$L$89</c:f>
              <c:numCache>
                <c:formatCode>0.0</c:formatCode>
                <c:ptCount val="7"/>
                <c:pt idx="0">
                  <c:v>75.69</c:v>
                </c:pt>
                <c:pt idx="1">
                  <c:v>94.61</c:v>
                </c:pt>
                <c:pt idx="2">
                  <c:v>97.86</c:v>
                </c:pt>
                <c:pt idx="3">
                  <c:v>96.29</c:v>
                </c:pt>
                <c:pt idx="4">
                  <c:v>98.35</c:v>
                </c:pt>
                <c:pt idx="5">
                  <c:v>99.5</c:v>
                </c:pt>
                <c:pt idx="6">
                  <c:v>96.91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3B-4F41-8C79-8CAD6674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10"/>
          <c:min val="60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2130123607682"/>
          <c:y val="7.6490334307209348E-2"/>
          <c:w val="0.85382587099787943"/>
          <c:h val="0.4381144880254453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Victoria!$K$9</c:f>
              <c:strCache>
                <c:ptCount val="1"/>
                <c:pt idx="0">
                  <c:v>Week ending 14 Mar 2020</c:v>
                </c:pt>
              </c:strCache>
            </c:strRef>
          </c:tx>
          <c:spPr>
            <a:solidFill>
              <a:srgbClr val="99CC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Victoria!$L$116:$L$134</c:f>
              <c:numCache>
                <c:formatCode>0.0%</c:formatCode>
                <c:ptCount val="19"/>
                <c:pt idx="0">
                  <c:v>1.15E-2</c:v>
                </c:pt>
                <c:pt idx="1">
                  <c:v>3.3E-3</c:v>
                </c:pt>
                <c:pt idx="2">
                  <c:v>7.6600000000000001E-2</c:v>
                </c:pt>
                <c:pt idx="3">
                  <c:v>9.7999999999999997E-3</c:v>
                </c:pt>
                <c:pt idx="4">
                  <c:v>6.4600000000000005E-2</c:v>
                </c:pt>
                <c:pt idx="5">
                  <c:v>5.0999999999999997E-2</c:v>
                </c:pt>
                <c:pt idx="6">
                  <c:v>0.1024</c:v>
                </c:pt>
                <c:pt idx="7">
                  <c:v>6.5799999999999997E-2</c:v>
                </c:pt>
                <c:pt idx="8">
                  <c:v>3.9600000000000003E-2</c:v>
                </c:pt>
                <c:pt idx="9">
                  <c:v>1.6299999999999999E-2</c:v>
                </c:pt>
                <c:pt idx="10">
                  <c:v>4.3700000000000003E-2</c:v>
                </c:pt>
                <c:pt idx="11">
                  <c:v>2.01E-2</c:v>
                </c:pt>
                <c:pt idx="12">
                  <c:v>8.7400000000000005E-2</c:v>
                </c:pt>
                <c:pt idx="13">
                  <c:v>6.8900000000000003E-2</c:v>
                </c:pt>
                <c:pt idx="14">
                  <c:v>5.4100000000000002E-2</c:v>
                </c:pt>
                <c:pt idx="15">
                  <c:v>9.3200000000000005E-2</c:v>
                </c:pt>
                <c:pt idx="16">
                  <c:v>0.1366</c:v>
                </c:pt>
                <c:pt idx="17">
                  <c:v>1.9400000000000001E-2</c:v>
                </c:pt>
                <c:pt idx="18">
                  <c:v>3.1600000000000003E-2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3-43E1-AA9E-956D3AE0D4C6}"/>
            </c:ext>
          </c:extLst>
        </c:ser>
        <c:ser>
          <c:idx val="0"/>
          <c:order val="1"/>
          <c:tx>
            <c:strRef>
              <c:f>Victoria!$K$8</c:f>
              <c:strCache>
                <c:ptCount val="1"/>
                <c:pt idx="0">
                  <c:v>This week (ending 30 Jan 2021)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Victoria!$K$116:$K$134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Victoria!$L$136:$L$154</c:f>
              <c:numCache>
                <c:formatCode>0.0%</c:formatCode>
                <c:ptCount val="19"/>
                <c:pt idx="0">
                  <c:v>1.12E-2</c:v>
                </c:pt>
                <c:pt idx="1">
                  <c:v>3.3999999999999998E-3</c:v>
                </c:pt>
                <c:pt idx="2">
                  <c:v>7.6999999999999999E-2</c:v>
                </c:pt>
                <c:pt idx="3">
                  <c:v>1.01E-2</c:v>
                </c:pt>
                <c:pt idx="4">
                  <c:v>6.2300000000000001E-2</c:v>
                </c:pt>
                <c:pt idx="5">
                  <c:v>5.1499999999999997E-2</c:v>
                </c:pt>
                <c:pt idx="6">
                  <c:v>0.1065</c:v>
                </c:pt>
                <c:pt idx="7">
                  <c:v>5.9200000000000003E-2</c:v>
                </c:pt>
                <c:pt idx="8">
                  <c:v>3.8600000000000002E-2</c:v>
                </c:pt>
                <c:pt idx="9">
                  <c:v>1.4800000000000001E-2</c:v>
                </c:pt>
                <c:pt idx="10">
                  <c:v>4.7199999999999999E-2</c:v>
                </c:pt>
                <c:pt idx="11">
                  <c:v>1.9900000000000001E-2</c:v>
                </c:pt>
                <c:pt idx="12">
                  <c:v>8.72E-2</c:v>
                </c:pt>
                <c:pt idx="13">
                  <c:v>6.7500000000000004E-2</c:v>
                </c:pt>
                <c:pt idx="14">
                  <c:v>5.4600000000000003E-2</c:v>
                </c:pt>
                <c:pt idx="15">
                  <c:v>8.2000000000000003E-2</c:v>
                </c:pt>
                <c:pt idx="16">
                  <c:v>0.14419999999999999</c:v>
                </c:pt>
                <c:pt idx="17">
                  <c:v>1.9400000000000001E-2</c:v>
                </c:pt>
                <c:pt idx="18">
                  <c:v>3.04E-2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3-43E1-AA9E-956D3AE0D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olid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76316913874138"/>
          <c:y val="3.0869173848543357E-2"/>
          <c:w val="0.58442715009461021"/>
          <c:h val="7.63785192681170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09410238983027"/>
          <c:y val="0.1453644525029838"/>
          <c:w val="0.85382587099787943"/>
          <c:h val="0.79642615057109722"/>
        </c:manualLayout>
      </c:layout>
      <c:barChart>
        <c:barDir val="bar"/>
        <c:grouping val="clustered"/>
        <c:varyColors val="0"/>
        <c:ser>
          <c:idx val="0"/>
          <c:order val="0"/>
          <c:tx>
            <c:v>This week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Victoria!$K$94:$K$112</c:f>
              <c:strCache>
                <c:ptCount val="19"/>
                <c:pt idx="0">
                  <c:v>Agriculture, forestry and fishing</c:v>
                </c:pt>
                <c:pt idx="1">
                  <c:v>Mining</c:v>
                </c:pt>
                <c:pt idx="2">
                  <c:v>Manufacturing</c:v>
                </c:pt>
                <c:pt idx="3">
                  <c:v>Electricity, gas, water and waste services</c:v>
                </c:pt>
                <c:pt idx="4">
                  <c:v>Construction</c:v>
                </c:pt>
                <c:pt idx="5">
                  <c:v>Wholesale trade</c:v>
                </c:pt>
                <c:pt idx="6">
                  <c:v>Retail trade</c:v>
                </c:pt>
                <c:pt idx="7">
                  <c:v>Accommodation and food services</c:v>
                </c:pt>
                <c:pt idx="8">
                  <c:v>Transport, postal and warehousing</c:v>
                </c:pt>
                <c:pt idx="9">
                  <c:v>Information media and telecommunications</c:v>
                </c:pt>
                <c:pt idx="10">
                  <c:v>Financial and insurance services</c:v>
                </c:pt>
                <c:pt idx="11">
                  <c:v>Rental, hiring and real estate services</c:v>
                </c:pt>
                <c:pt idx="12">
                  <c:v>Professional, scientific and technical services</c:v>
                </c:pt>
                <c:pt idx="13">
                  <c:v>Administrative and support services</c:v>
                </c:pt>
                <c:pt idx="14">
                  <c:v>Public administration and safety</c:v>
                </c:pt>
                <c:pt idx="15">
                  <c:v>Education and training</c:v>
                </c:pt>
                <c:pt idx="16">
                  <c:v>Health care and social assistance</c:v>
                </c:pt>
                <c:pt idx="17">
                  <c:v>Arts and recreation services</c:v>
                </c:pt>
                <c:pt idx="18">
                  <c:v>Other services</c:v>
                </c:pt>
              </c:strCache>
            </c:strRef>
          </c:cat>
          <c:val>
            <c:numRef>
              <c:f>Victoria!$L$94:$L$112</c:f>
              <c:numCache>
                <c:formatCode>0.0%</c:formatCode>
                <c:ptCount val="19"/>
                <c:pt idx="0">
                  <c:v>-6.3299999999999995E-2</c:v>
                </c:pt>
                <c:pt idx="1">
                  <c:v>-9.4999999999999998E-3</c:v>
                </c:pt>
                <c:pt idx="2">
                  <c:v>-3.1199999999999999E-2</c:v>
                </c:pt>
                <c:pt idx="3">
                  <c:v>-4.0000000000000001E-3</c:v>
                </c:pt>
                <c:pt idx="4">
                  <c:v>-6.9900000000000004E-2</c:v>
                </c:pt>
                <c:pt idx="5">
                  <c:v>-2.7199999999999998E-2</c:v>
                </c:pt>
                <c:pt idx="6">
                  <c:v>2E-3</c:v>
                </c:pt>
                <c:pt idx="7">
                  <c:v>-0.13250000000000001</c:v>
                </c:pt>
                <c:pt idx="8">
                  <c:v>-6.2E-2</c:v>
                </c:pt>
                <c:pt idx="9">
                  <c:v>-0.12770000000000001</c:v>
                </c:pt>
                <c:pt idx="10">
                  <c:v>4.1500000000000002E-2</c:v>
                </c:pt>
                <c:pt idx="11">
                  <c:v>-4.6399999999999997E-2</c:v>
                </c:pt>
                <c:pt idx="12">
                  <c:v>-3.8899999999999997E-2</c:v>
                </c:pt>
                <c:pt idx="13">
                  <c:v>-5.6399999999999999E-2</c:v>
                </c:pt>
                <c:pt idx="14">
                  <c:v>-2.81E-2</c:v>
                </c:pt>
                <c:pt idx="15">
                  <c:v>-0.1522</c:v>
                </c:pt>
                <c:pt idx="16">
                  <c:v>1.7100000000000001E-2</c:v>
                </c:pt>
                <c:pt idx="17">
                  <c:v>-3.8199999999999998E-2</c:v>
                </c:pt>
                <c:pt idx="18">
                  <c:v>-7.2900000000000006E-2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A-40B9-ABF7-429151D01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771904"/>
        <c:axId val="229773696"/>
      </c:barChart>
      <c:catAx>
        <c:axId val="229771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3696"/>
        <c:crosses val="autoZero"/>
        <c:auto val="1"/>
        <c:lblAlgn val="ctr"/>
        <c:lblOffset val="100"/>
        <c:noMultiLvlLbl val="0"/>
      </c:catAx>
      <c:valAx>
        <c:axId val="229773696"/>
        <c:scaling>
          <c:orientation val="minMax"/>
          <c:max val="0.1"/>
          <c:min val="-0.2"/>
        </c:scaling>
        <c:delete val="0"/>
        <c:axPos val="t"/>
        <c:numFmt formatCode="0.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9771904"/>
        <c:crosses val="autoZero"/>
        <c:crossBetween val="between"/>
        <c:majorUnit val="5.000000000000001E-2"/>
      </c:valAx>
      <c:spPr>
        <a:solidFill>
          <a:schemeClr val="bg1"/>
        </a:solidFill>
        <a:ln w="6350">
          <a:solidFill>
            <a:schemeClr val="bg2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2"/>
      </a:solidFill>
      <a:prstDash val="solid"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>
      <c:oddFooter>&amp;L*Previous week: week ending xx March 2020. Previous month: week ending xx March 2020. Previous quarter: week ending xx March 2020.
**The week ending 12 March represents the week Australia had 100 cases of Covid-19 and is indexed to 100.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png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Relationship Id="rId6" Type="http://schemas.openxmlformats.org/officeDocument/2006/relationships/chart" Target="../charts/chart35.xml"/><Relationship Id="rId5" Type="http://schemas.openxmlformats.org/officeDocument/2006/relationships/chart" Target="../charts/chart34.xml"/><Relationship Id="rId4" Type="http://schemas.openxmlformats.org/officeDocument/2006/relationships/chart" Target="../charts/chart3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image" Target="../media/image1.png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8D141074-A5C1-40D1-AC54-DE3575F9B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2778229-0B0E-4E04-A1A6-D797C4E18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9F2D78-4019-45B5-93B5-943ABD909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545C97-3952-417B-A743-0D2FF32D1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2439D59-5B79-40BE-85F2-7A4BB0221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4DD91E8-D477-4B2F-8119-641A67B51F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E2D71D35-B4F6-4946-A900-E88F46882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537DE7-0431-465D-9112-3953E0037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F8D58FC-3D85-41B7-A6F8-68D1644B3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967C4B-2934-4BD7-9C28-A314B75A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877C690-8022-4525-835E-C8BD1DB5F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3C30EBD-A46E-4B21-9073-C4C8823117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F93A3F52-47D0-440F-AB61-527443C64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3C8A48-D78E-4AEA-A2B4-A669FA569D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20B69E-A4CF-43B8-A498-6FEE33551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D139E9-A786-4177-9B8C-914082FA8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3670240-49AB-4411-8AFC-E5C946B4E7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DDCE41B-67A3-4A7A-AB6B-2B1BF6AD2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28D2B51-9B2E-4F1A-BD20-F4811518F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AAC58A-FCA2-467A-85B9-B02B61DC6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087410-710C-43B4-9CB4-2A0DB742D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3D69E-83B5-42DC-85E4-3739C8B92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76E955-886E-4A59-A140-84CA69E66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566C2A8-09CD-4BB7-841C-2D5A9AA95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BB5425D-8434-4377-8A9B-293A75269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A44D56-3734-4283-AEE2-E1A2917C9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95FDB7-8BED-414A-924B-67C09D6A0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FBA0A6-CBD7-4779-BE03-D796BBA64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B1F3A45-3BB7-4C81-91E7-F32FA42C4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D1060C-A389-41E6-9669-C06BCC336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25D6428-21DD-4A6B-B28A-A6EC2FBD2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BFA512-8122-49B5-BC5E-7D11FB19A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F95508-6416-4F5F-8E53-BA0F65B3D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77EFD4-A013-4696-BA72-F33D725546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4337151-0616-4778-AB0C-6E3D9F871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FFCA03-A34D-4C71-80F7-8970E38A9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8C3E6AF-3637-468F-95D3-B7976C143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35</xdr:row>
      <xdr:rowOff>185273</xdr:rowOff>
    </xdr:from>
    <xdr:to>
      <xdr:col>9</xdr:col>
      <xdr:colOff>1</xdr:colOff>
      <xdr:row>44</xdr:row>
      <xdr:rowOff>19051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8223DA-1FEF-4989-BDD6-67357676D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7761485-712D-4876-B844-13F9E4DB3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35D613-5C11-490B-A77A-C3B8D92DE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75A29B0-69DD-47A7-9791-83FADDFAF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5FF135-7621-4A95-9108-9FD5A9FA4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129116</xdr:colOff>
      <xdr:row>0</xdr:row>
      <xdr:rowOff>34774</xdr:rowOff>
    </xdr:from>
    <xdr:ext cx="723900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AFBB037-7987-44D2-9A96-8BDFA4399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16" y="34774"/>
          <a:ext cx="723900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</xdr:colOff>
      <xdr:row>36</xdr:row>
      <xdr:rowOff>0</xdr:rowOff>
    </xdr:from>
    <xdr:to>
      <xdr:col>8</xdr:col>
      <xdr:colOff>638175</xdr:colOff>
      <xdr:row>44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7033E7-0AAD-41B4-8B4A-B7B1D64CB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46</xdr:row>
      <xdr:rowOff>11175</xdr:rowOff>
    </xdr:from>
    <xdr:to>
      <xdr:col>9</xdr:col>
      <xdr:colOff>2</xdr:colOff>
      <xdr:row>54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705BA0-8BD9-4D1F-AD0C-81875EE31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76</xdr:row>
      <xdr:rowOff>179468</xdr:rowOff>
    </xdr:from>
    <xdr:to>
      <xdr:col>9</xdr:col>
      <xdr:colOff>1</xdr:colOff>
      <xdr:row>89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BFAF120-4132-4570-AACC-29B29A4C1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55</xdr:row>
      <xdr:rowOff>1281</xdr:rowOff>
    </xdr:from>
    <xdr:to>
      <xdr:col>9</xdr:col>
      <xdr:colOff>1</xdr:colOff>
      <xdr:row>75</xdr:row>
      <xdr:rowOff>173182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58CD297-4C7F-4E6D-9B32-446693BB9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28575</xdr:colOff>
      <xdr:row>24</xdr:row>
      <xdr:rowOff>1</xdr:rowOff>
    </xdr:from>
    <xdr:to>
      <xdr:col>9</xdr:col>
      <xdr:colOff>0</xdr:colOff>
      <xdr:row>34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39D4056-816E-410C-AADF-2B722BEE6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0.0659</cdr:x>
      <cdr:y>0.24575</cdr:y>
    </cdr:from>
    <cdr:to>
      <cdr:x>0.09568</cdr:x>
      <cdr:y>0.33076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1481" y="757236"/>
          <a:ext cx="190500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6"/>
  <sheetViews>
    <sheetView showGridLines="0" tabSelected="1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0" t="s">
        <v>32</v>
      </c>
      <c r="B1" s="70"/>
      <c r="C1" s="70"/>
    </row>
    <row r="2" spans="1:3" ht="19.5" customHeight="1" x14ac:dyDescent="0.3">
      <c r="A2" s="3" t="s">
        <v>45</v>
      </c>
    </row>
    <row r="3" spans="1:3" ht="12.75" customHeight="1" x14ac:dyDescent="0.25">
      <c r="A3" s="5" t="s">
        <v>69</v>
      </c>
    </row>
    <row r="4" spans="1:3" ht="12.75" customHeight="1" x14ac:dyDescent="0.25"/>
    <row r="5" spans="1:3" ht="12.75" customHeight="1" x14ac:dyDescent="0.25">
      <c r="B5" s="6" t="s">
        <v>40</v>
      </c>
    </row>
    <row r="6" spans="1:3" ht="12.75" customHeight="1" x14ac:dyDescent="0.25">
      <c r="B6" s="7" t="s">
        <v>41</v>
      </c>
    </row>
    <row r="7" spans="1:3" ht="12.75" customHeight="1" x14ac:dyDescent="0.25">
      <c r="A7" s="8"/>
      <c r="B7" s="9">
        <v>1</v>
      </c>
      <c r="C7" s="10" t="s">
        <v>33</v>
      </c>
    </row>
    <row r="8" spans="1:3" ht="12.75" customHeight="1" x14ac:dyDescent="0.25">
      <c r="A8" s="8"/>
      <c r="B8" s="9">
        <v>2</v>
      </c>
      <c r="C8" s="10" t="s">
        <v>34</v>
      </c>
    </row>
    <row r="9" spans="1:3" ht="12.75" customHeight="1" x14ac:dyDescent="0.25">
      <c r="A9" s="8"/>
      <c r="B9" s="9">
        <v>3</v>
      </c>
      <c r="C9" s="10" t="s">
        <v>35</v>
      </c>
    </row>
    <row r="10" spans="1:3" ht="12.75" customHeight="1" x14ac:dyDescent="0.25">
      <c r="A10" s="8"/>
      <c r="B10" s="9">
        <v>4</v>
      </c>
      <c r="C10" s="10" t="s">
        <v>36</v>
      </c>
    </row>
    <row r="11" spans="1:3" ht="12.75" customHeight="1" x14ac:dyDescent="0.25">
      <c r="A11" s="8"/>
      <c r="B11" s="9">
        <v>5</v>
      </c>
      <c r="C11" s="10" t="s">
        <v>4</v>
      </c>
    </row>
    <row r="12" spans="1:3" ht="12.75" customHeight="1" x14ac:dyDescent="0.25">
      <c r="A12" s="8"/>
      <c r="B12" s="9">
        <v>6</v>
      </c>
      <c r="C12" s="10" t="s">
        <v>37</v>
      </c>
    </row>
    <row r="13" spans="1:3" ht="12.75" customHeight="1" x14ac:dyDescent="0.25">
      <c r="A13" s="8"/>
      <c r="B13" s="9">
        <v>7</v>
      </c>
      <c r="C13" s="10" t="s">
        <v>38</v>
      </c>
    </row>
    <row r="14" spans="1:3" ht="12.75" customHeight="1" x14ac:dyDescent="0.25">
      <c r="A14" s="8"/>
      <c r="B14" s="9">
        <v>8</v>
      </c>
      <c r="C14" s="10" t="s">
        <v>39</v>
      </c>
    </row>
    <row r="15" spans="1:3" x14ac:dyDescent="0.25">
      <c r="B15" s="11"/>
      <c r="C15" s="12"/>
    </row>
    <row r="16" spans="1:3" x14ac:dyDescent="0.25">
      <c r="B16" s="13"/>
      <c r="C16" s="13"/>
    </row>
    <row r="17" spans="2:3" ht="15.75" x14ac:dyDescent="0.25">
      <c r="B17" s="14" t="s">
        <v>42</v>
      </c>
      <c r="C17" s="15"/>
    </row>
    <row r="18" spans="2:3" ht="15.75" x14ac:dyDescent="0.25">
      <c r="B18" s="6"/>
      <c r="C18" s="13"/>
    </row>
    <row r="19" spans="2:3" x14ac:dyDescent="0.25">
      <c r="B19" s="16"/>
      <c r="C19" s="13"/>
    </row>
    <row r="20" spans="2:3" x14ac:dyDescent="0.25">
      <c r="B20" s="16"/>
      <c r="C20" s="13"/>
    </row>
    <row r="21" spans="2:3" ht="15.75" x14ac:dyDescent="0.25">
      <c r="B21" s="17" t="s">
        <v>43</v>
      </c>
      <c r="C21" s="13"/>
    </row>
    <row r="22" spans="2:3" x14ac:dyDescent="0.25">
      <c r="B22" s="18"/>
      <c r="C22" s="18"/>
    </row>
    <row r="23" spans="2:3" ht="22.7" customHeight="1" x14ac:dyDescent="0.25">
      <c r="B23" s="71" t="s">
        <v>44</v>
      </c>
      <c r="C23" s="71"/>
    </row>
    <row r="24" spans="2:3" x14ac:dyDescent="0.25">
      <c r="B24" s="71"/>
      <c r="C24" s="71"/>
    </row>
    <row r="25" spans="2:3" x14ac:dyDescent="0.25">
      <c r="B25" s="18"/>
      <c r="C25" s="18"/>
    </row>
    <row r="26" spans="2:3" x14ac:dyDescent="0.25">
      <c r="B26" s="72" t="s">
        <v>68</v>
      </c>
      <c r="C26" s="72"/>
    </row>
  </sheetData>
  <mergeCells count="4">
    <mergeCell ref="A1:C1"/>
    <mergeCell ref="B23:C23"/>
    <mergeCell ref="B24:C24"/>
    <mergeCell ref="B26:C26"/>
  </mergeCells>
  <hyperlinks>
    <hyperlink ref="B17:C17" r:id="rId1" display="More information available from the ABS web site" xr:uid="{00000000-0004-0000-0000-000000000000}"/>
    <hyperlink ref="B26:C26" r:id="rId2" display="© Commonwealth of Australia &lt;&lt;yyyy&gt;&gt;" xr:uid="{00000000-0004-0000-0000-000001000000}"/>
    <hyperlink ref="B7" location="'New South Wales'!A1" display="'New South Wales'!A1" xr:uid="{00000000-0004-0000-0000-000002000000}"/>
    <hyperlink ref="B8" location="Victoria!A1" display="Victoria!A1" xr:uid="{00000000-0004-0000-0000-000003000000}"/>
    <hyperlink ref="B9" location="Queensland!A1" display="Queensland!A1" xr:uid="{00000000-0004-0000-0000-000004000000}"/>
    <hyperlink ref="B10" location="'South Australia'!A1" display="'South Australia'!A1" xr:uid="{00000000-0004-0000-0000-000005000000}"/>
    <hyperlink ref="B11" location="'Western Australia'!A1" display="'Western Australia'!A1" xr:uid="{00000000-0004-0000-0000-000006000000}"/>
    <hyperlink ref="B12" location="Tasmania!A1" display="Tasmania!A1" xr:uid="{00000000-0004-0000-0000-000007000000}"/>
    <hyperlink ref="B13" location="'Northern Territory'!A1" display="'Northern Territory'!A1" xr:uid="{00000000-0004-0000-0000-000008000000}"/>
    <hyperlink ref="B14" location="'Australian Capital Territory'!A1" display="'Australian Capital Territory'!A1" xr:uid="{00000000-0004-0000-0000-000009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74A3-885B-4998-8B20-B9667AFC3498}">
  <sheetPr codeName="Sheet3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33</v>
      </c>
    </row>
    <row r="2" spans="1:12" ht="19.5" customHeight="1" x14ac:dyDescent="0.3">
      <c r="A2" s="3" t="str">
        <f>"Weekly Payroll Jobs and Wages in Australia - " &amp;$L$1</f>
        <v>Weekly Payroll Jobs and Wages in Australia - New South Wales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New South Wales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New South Wales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-1.9945144874688014E-2</v>
      </c>
      <c r="C11" s="28">
        <v>5.1623508022686115E-2</v>
      </c>
      <c r="D11" s="28">
        <v>1.2079850021623484E-2</v>
      </c>
      <c r="E11" s="28">
        <v>-6.8817498997786331E-5</v>
      </c>
      <c r="F11" s="28">
        <v>-4.6034842689739341E-2</v>
      </c>
      <c r="G11" s="28">
        <v>2.7442754614384279E-2</v>
      </c>
      <c r="H11" s="28">
        <v>4.1590197938008444E-3</v>
      </c>
      <c r="I11" s="61">
        <v>-3.4940629731720074E-3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-3.9659519389389386E-2</v>
      </c>
      <c r="C13" s="28">
        <v>5.0229609832907585E-2</v>
      </c>
      <c r="D13" s="28">
        <v>1.1082938531114195E-2</v>
      </c>
      <c r="E13" s="28">
        <v>1.329211511724715E-5</v>
      </c>
      <c r="F13" s="28">
        <v>-7.2578891817537072E-2</v>
      </c>
      <c r="G13" s="28">
        <v>3.3267989266114517E-2</v>
      </c>
      <c r="H13" s="28">
        <v>1.7408898911137616E-3</v>
      </c>
      <c r="I13" s="61">
        <v>-4.8026136966117239E-3</v>
      </c>
      <c r="J13" s="28"/>
      <c r="K13" s="42"/>
      <c r="L13" s="43"/>
    </row>
    <row r="14" spans="1:12" x14ac:dyDescent="0.25">
      <c r="A14" s="62" t="s">
        <v>27</v>
      </c>
      <c r="B14" s="28">
        <v>-2.884981559105726E-2</v>
      </c>
      <c r="C14" s="28">
        <v>4.6646108501332773E-2</v>
      </c>
      <c r="D14" s="28">
        <v>1.1222859798116769E-2</v>
      </c>
      <c r="E14" s="28">
        <v>-9.5327997199745607E-4</v>
      </c>
      <c r="F14" s="28">
        <v>-2.3598837110665682E-2</v>
      </c>
      <c r="G14" s="28">
        <v>1.7400859198093865E-2</v>
      </c>
      <c r="H14" s="28">
        <v>7.3003257242090225E-3</v>
      </c>
      <c r="I14" s="61">
        <v>-2.1051202738275876E-3</v>
      </c>
      <c r="J14" s="28"/>
      <c r="K14" s="38"/>
      <c r="L14" s="43"/>
    </row>
    <row r="15" spans="1:12" x14ac:dyDescent="0.25">
      <c r="A15" s="63" t="s">
        <v>73</v>
      </c>
      <c r="B15" s="28">
        <v>-7.7759454272222639E-3</v>
      </c>
      <c r="C15" s="28">
        <v>0.14267387443446244</v>
      </c>
      <c r="D15" s="28">
        <v>4.5539377620677168E-2</v>
      </c>
      <c r="E15" s="28">
        <v>1.1603280596603094E-2</v>
      </c>
      <c r="F15" s="28">
        <v>5.876653172024815E-2</v>
      </c>
      <c r="G15" s="28">
        <v>0.1035569346745242</v>
      </c>
      <c r="H15" s="28">
        <v>3.3756707995531432E-2</v>
      </c>
      <c r="I15" s="61">
        <v>1.8780628231875651E-2</v>
      </c>
      <c r="J15" s="28"/>
      <c r="K15" s="56"/>
      <c r="L15" s="43"/>
    </row>
    <row r="16" spans="1:12" x14ac:dyDescent="0.25">
      <c r="A16" s="62" t="s">
        <v>47</v>
      </c>
      <c r="B16" s="28">
        <v>-3.550580901105127E-2</v>
      </c>
      <c r="C16" s="28">
        <v>7.3488905946447414E-2</v>
      </c>
      <c r="D16" s="28">
        <v>1.228234329124378E-2</v>
      </c>
      <c r="E16" s="28">
        <v>3.5857632524003424E-3</v>
      </c>
      <c r="F16" s="28">
        <v>-3.1492043069143549E-2</v>
      </c>
      <c r="G16" s="28">
        <v>6.2320829738353956E-2</v>
      </c>
      <c r="H16" s="28">
        <v>5.593594033651339E-3</v>
      </c>
      <c r="I16" s="61">
        <v>3.0931562640172938E-3</v>
      </c>
      <c r="J16" s="28"/>
      <c r="K16" s="42"/>
      <c r="L16" s="43"/>
    </row>
    <row r="17" spans="1:12" x14ac:dyDescent="0.25">
      <c r="A17" s="62" t="s">
        <v>48</v>
      </c>
      <c r="B17" s="28">
        <v>-8.07649819467815E-3</v>
      </c>
      <c r="C17" s="28">
        <v>4.3364995437849441E-2</v>
      </c>
      <c r="D17" s="28">
        <v>8.7688499044937807E-3</v>
      </c>
      <c r="E17" s="28">
        <v>-2.3242812003343438E-4</v>
      </c>
      <c r="F17" s="28">
        <v>-3.6856023878809263E-2</v>
      </c>
      <c r="G17" s="28">
        <v>3.4451929009827298E-2</v>
      </c>
      <c r="H17" s="28">
        <v>4.3351402085181068E-3</v>
      </c>
      <c r="I17" s="61">
        <v>-5.4645252474235795E-3</v>
      </c>
      <c r="J17" s="28"/>
      <c r="K17" s="42"/>
      <c r="L17" s="43"/>
    </row>
    <row r="18" spans="1:12" x14ac:dyDescent="0.25">
      <c r="A18" s="62" t="s">
        <v>49</v>
      </c>
      <c r="B18" s="28">
        <v>-8.9806892651128623E-3</v>
      </c>
      <c r="C18" s="28">
        <v>3.9334102020527562E-2</v>
      </c>
      <c r="D18" s="28">
        <v>9.8173582442397933E-3</v>
      </c>
      <c r="E18" s="28">
        <v>3.8386699670400759E-4</v>
      </c>
      <c r="F18" s="28">
        <v>-6.5034474785958918E-2</v>
      </c>
      <c r="G18" s="28">
        <v>2.0779856097680405E-2</v>
      </c>
      <c r="H18" s="28">
        <v>4.9109870475974038E-3</v>
      </c>
      <c r="I18" s="61">
        <v>-3.2535821769938966E-3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-5.0256960326445776E-3</v>
      </c>
      <c r="C19" s="28">
        <v>4.0969083073678414E-2</v>
      </c>
      <c r="D19" s="28">
        <v>9.6825613853157577E-3</v>
      </c>
      <c r="E19" s="28">
        <v>-6.9912945961192463E-4</v>
      </c>
      <c r="F19" s="28">
        <v>-5.0261350068335431E-2</v>
      </c>
      <c r="G19" s="28">
        <v>1.3380270189227383E-2</v>
      </c>
      <c r="H19" s="28">
        <v>2.2006937343488353E-3</v>
      </c>
      <c r="I19" s="61">
        <v>-2.328939060899704E-3</v>
      </c>
      <c r="J19" s="29"/>
      <c r="K19" s="44"/>
      <c r="L19" s="43"/>
    </row>
    <row r="20" spans="1:12" x14ac:dyDescent="0.25">
      <c r="A20" s="62" t="s">
        <v>51</v>
      </c>
      <c r="B20" s="28">
        <v>1.551417420042478E-2</v>
      </c>
      <c r="C20" s="28">
        <v>4.3117231927663369E-2</v>
      </c>
      <c r="D20" s="28">
        <v>1.1751516447921384E-2</v>
      </c>
      <c r="E20" s="28">
        <v>-2.8148627802007109E-3</v>
      </c>
      <c r="F20" s="28">
        <v>-5.1077400630399339E-3</v>
      </c>
      <c r="G20" s="28">
        <v>5.2606814698490378E-3</v>
      </c>
      <c r="H20" s="28">
        <v>5.3137014646975622E-4</v>
      </c>
      <c r="I20" s="61">
        <v>-5.2970953728890269E-3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4.7932277874809248E-3</v>
      </c>
      <c r="C21" s="65">
        <v>3.5961370897473088E-2</v>
      </c>
      <c r="D21" s="65">
        <v>1.8013813968090986E-2</v>
      </c>
      <c r="E21" s="65">
        <v>-8.6299586893781033E-3</v>
      </c>
      <c r="F21" s="65">
        <v>1.5622462055435715E-2</v>
      </c>
      <c r="G21" s="65">
        <v>-8.594076719715682E-3</v>
      </c>
      <c r="H21" s="65">
        <v>2.2318874837419234E-3</v>
      </c>
      <c r="I21" s="66">
        <v>-5.0824717490572935E-3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New South Wales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New South Wales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66.930000000000007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87.77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93.89</v>
      </c>
    </row>
    <row r="39" spans="1:12" x14ac:dyDescent="0.25">
      <c r="K39" s="44" t="s">
        <v>49</v>
      </c>
      <c r="L39" s="43">
        <v>95.05</v>
      </c>
    </row>
    <row r="40" spans="1:12" x14ac:dyDescent="0.25">
      <c r="K40" s="37" t="s">
        <v>50</v>
      </c>
      <c r="L40" s="43">
        <v>95.18</v>
      </c>
    </row>
    <row r="41" spans="1:12" x14ac:dyDescent="0.25">
      <c r="K41" s="37" t="s">
        <v>51</v>
      </c>
      <c r="L41" s="43">
        <v>96.03</v>
      </c>
    </row>
    <row r="42" spans="1:12" x14ac:dyDescent="0.25">
      <c r="K42" s="37" t="s">
        <v>52</v>
      </c>
      <c r="L42" s="43">
        <v>93.97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72.37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New South Wales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93.23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96.94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97.82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98.33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99.67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97.27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75.25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New South Wales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94.5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97.64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98.66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99.29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101.08</v>
      </c>
    </row>
    <row r="60" spans="1:12" ht="15.4" customHeight="1" x14ac:dyDescent="0.25">
      <c r="K60" s="37" t="s">
        <v>52</v>
      </c>
      <c r="L60" s="43">
        <v>99.65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70.5</v>
      </c>
    </row>
    <row r="66" spans="1:12" ht="15.4" customHeight="1" x14ac:dyDescent="0.25">
      <c r="K66" s="42" t="s">
        <v>47</v>
      </c>
      <c r="L66" s="43">
        <v>90.21</v>
      </c>
    </row>
    <row r="67" spans="1:12" ht="15.4" customHeight="1" x14ac:dyDescent="0.25">
      <c r="K67" s="42" t="s">
        <v>48</v>
      </c>
      <c r="L67" s="43">
        <v>95.52</v>
      </c>
    </row>
    <row r="68" spans="1:12" ht="15.4" customHeight="1" x14ac:dyDescent="0.25">
      <c r="K68" s="44" t="s">
        <v>49</v>
      </c>
      <c r="L68" s="43">
        <v>94.9</v>
      </c>
    </row>
    <row r="69" spans="1:12" ht="15.4" customHeight="1" x14ac:dyDescent="0.25">
      <c r="K69" s="37" t="s">
        <v>50</v>
      </c>
      <c r="L69" s="43">
        <v>95.8</v>
      </c>
    </row>
    <row r="70" spans="1:12" ht="15.4" customHeight="1" x14ac:dyDescent="0.25">
      <c r="K70" s="37" t="s">
        <v>51</v>
      </c>
      <c r="L70" s="43">
        <v>98.69</v>
      </c>
    </row>
    <row r="71" spans="1:12" ht="15.4" customHeight="1" x14ac:dyDescent="0.25">
      <c r="K71" s="37" t="s">
        <v>52</v>
      </c>
      <c r="L71" s="43">
        <v>100.67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75.739999999999995</v>
      </c>
    </row>
    <row r="75" spans="1:12" ht="15.4" customHeight="1" x14ac:dyDescent="0.25">
      <c r="K75" s="42" t="s">
        <v>47</v>
      </c>
      <c r="L75" s="43">
        <v>95.38</v>
      </c>
    </row>
    <row r="76" spans="1:12" ht="15.4" customHeight="1" x14ac:dyDescent="0.25">
      <c r="K76" s="42" t="s">
        <v>48</v>
      </c>
      <c r="L76" s="43">
        <v>98.84</v>
      </c>
    </row>
    <row r="77" spans="1:12" ht="15.4" customHeight="1" x14ac:dyDescent="0.25">
      <c r="A77" s="31" t="str">
        <f>"Distribution of payroll jobs by industry, "&amp;$L$1</f>
        <v>Distribution of payroll jobs by industry, New South Wales</v>
      </c>
      <c r="K77" s="44" t="s">
        <v>49</v>
      </c>
      <c r="L77" s="43">
        <v>97.63</v>
      </c>
    </row>
    <row r="78" spans="1:12" ht="15.4" customHeight="1" x14ac:dyDescent="0.25">
      <c r="K78" s="37" t="s">
        <v>50</v>
      </c>
      <c r="L78" s="43">
        <v>98.57</v>
      </c>
    </row>
    <row r="79" spans="1:12" ht="15.4" customHeight="1" x14ac:dyDescent="0.25">
      <c r="K79" s="37" t="s">
        <v>51</v>
      </c>
      <c r="L79" s="43">
        <v>101.08</v>
      </c>
    </row>
    <row r="80" spans="1:12" ht="15.4" customHeight="1" x14ac:dyDescent="0.25">
      <c r="K80" s="37" t="s">
        <v>52</v>
      </c>
      <c r="L80" s="43">
        <v>100.22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78.709999999999994</v>
      </c>
    </row>
    <row r="84" spans="1:12" ht="15.4" customHeight="1" x14ac:dyDescent="0.25">
      <c r="K84" s="42" t="s">
        <v>47</v>
      </c>
      <c r="L84" s="43">
        <v>96.44</v>
      </c>
    </row>
    <row r="85" spans="1:12" ht="15.4" customHeight="1" x14ac:dyDescent="0.25">
      <c r="K85" s="42" t="s">
        <v>48</v>
      </c>
      <c r="L85" s="43">
        <v>99.85</v>
      </c>
    </row>
    <row r="86" spans="1:12" ht="15.4" customHeight="1" x14ac:dyDescent="0.25">
      <c r="K86" s="44" t="s">
        <v>49</v>
      </c>
      <c r="L86" s="43">
        <v>98.71</v>
      </c>
    </row>
    <row r="87" spans="1:12" ht="15.4" customHeight="1" x14ac:dyDescent="0.25">
      <c r="K87" s="37" t="s">
        <v>50</v>
      </c>
      <c r="L87" s="43">
        <v>99.51</v>
      </c>
    </row>
    <row r="88" spans="1:12" ht="15.4" customHeight="1" x14ac:dyDescent="0.25">
      <c r="K88" s="37" t="s">
        <v>51</v>
      </c>
      <c r="L88" s="43">
        <v>102.03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101.19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-3.8600000000000002E-2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7.0599999999999996E-2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-4.0099999999999997E-2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5.8700000000000002E-2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-7.2999999999999995E-2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-3.2599999999999997E-2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2.3999999999999998E-3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-0.13020000000000001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-6.7699999999999996E-2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-9.9500000000000005E-2</v>
      </c>
    </row>
    <row r="104" spans="1:12" x14ac:dyDescent="0.25">
      <c r="K104" s="38" t="s">
        <v>12</v>
      </c>
      <c r="L104" s="42">
        <v>4.8800000000000003E-2</v>
      </c>
    </row>
    <row r="105" spans="1:12" x14ac:dyDescent="0.25">
      <c r="K105" s="38" t="s">
        <v>11</v>
      </c>
      <c r="L105" s="42">
        <v>-2.9100000000000001E-2</v>
      </c>
    </row>
    <row r="106" spans="1:12" x14ac:dyDescent="0.25">
      <c r="K106" s="38" t="s">
        <v>10</v>
      </c>
      <c r="L106" s="42">
        <v>-2.8400000000000002E-2</v>
      </c>
    </row>
    <row r="107" spans="1:12" x14ac:dyDescent="0.25">
      <c r="K107" s="38" t="s">
        <v>9</v>
      </c>
      <c r="L107" s="42">
        <v>-2.2200000000000001E-2</v>
      </c>
    </row>
    <row r="108" spans="1:12" x14ac:dyDescent="0.25">
      <c r="K108" s="38" t="s">
        <v>8</v>
      </c>
      <c r="L108" s="42">
        <v>5.5500000000000001E-2</v>
      </c>
    </row>
    <row r="109" spans="1:12" x14ac:dyDescent="0.25">
      <c r="K109" s="38" t="s">
        <v>7</v>
      </c>
      <c r="L109" s="42">
        <v>-0.11700000000000001</v>
      </c>
    </row>
    <row r="110" spans="1:12" x14ac:dyDescent="0.25">
      <c r="K110" s="38" t="s">
        <v>6</v>
      </c>
      <c r="L110" s="42">
        <v>3.1199999999999999E-2</v>
      </c>
    </row>
    <row r="111" spans="1:12" x14ac:dyDescent="0.25">
      <c r="K111" s="38" t="s">
        <v>5</v>
      </c>
      <c r="L111" s="42">
        <v>-9.8299999999999998E-2</v>
      </c>
    </row>
    <row r="112" spans="1:12" x14ac:dyDescent="0.25">
      <c r="K112" s="38" t="s">
        <v>3</v>
      </c>
      <c r="L112" s="42">
        <v>-5.67E-2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9.4999999999999998E-3</v>
      </c>
    </row>
    <row r="117" spans="1:12" x14ac:dyDescent="0.25">
      <c r="K117" s="38" t="s">
        <v>0</v>
      </c>
      <c r="L117" s="42">
        <v>7.4999999999999997E-3</v>
      </c>
    </row>
    <row r="118" spans="1:12" x14ac:dyDescent="0.25">
      <c r="K118" s="38" t="s">
        <v>1</v>
      </c>
      <c r="L118" s="42">
        <v>6.2399999999999997E-2</v>
      </c>
    </row>
    <row r="119" spans="1:12" x14ac:dyDescent="0.25">
      <c r="K119" s="38" t="s">
        <v>18</v>
      </c>
      <c r="L119" s="42">
        <v>8.3000000000000001E-3</v>
      </c>
    </row>
    <row r="120" spans="1:12" x14ac:dyDescent="0.25">
      <c r="K120" s="38" t="s">
        <v>2</v>
      </c>
      <c r="L120" s="42">
        <v>6.4199999999999993E-2</v>
      </c>
    </row>
    <row r="121" spans="1:12" x14ac:dyDescent="0.25">
      <c r="K121" s="38" t="s">
        <v>17</v>
      </c>
      <c r="L121" s="42">
        <v>4.8599999999999997E-2</v>
      </c>
    </row>
    <row r="122" spans="1:12" x14ac:dyDescent="0.25">
      <c r="K122" s="38" t="s">
        <v>16</v>
      </c>
      <c r="L122" s="42">
        <v>9.74E-2</v>
      </c>
    </row>
    <row r="123" spans="1:12" x14ac:dyDescent="0.25">
      <c r="K123" s="38" t="s">
        <v>15</v>
      </c>
      <c r="L123" s="42">
        <v>7.22E-2</v>
      </c>
    </row>
    <row r="124" spans="1:12" x14ac:dyDescent="0.25">
      <c r="K124" s="38" t="s">
        <v>14</v>
      </c>
      <c r="L124" s="42">
        <v>4.1200000000000001E-2</v>
      </c>
    </row>
    <row r="125" spans="1:12" x14ac:dyDescent="0.25">
      <c r="K125" s="38" t="s">
        <v>13</v>
      </c>
      <c r="L125" s="42">
        <v>1.8700000000000001E-2</v>
      </c>
    </row>
    <row r="126" spans="1:12" x14ac:dyDescent="0.25">
      <c r="K126" s="38" t="s">
        <v>12</v>
      </c>
      <c r="L126" s="42">
        <v>5.1400000000000001E-2</v>
      </c>
    </row>
    <row r="127" spans="1:12" x14ac:dyDescent="0.25">
      <c r="K127" s="38" t="s">
        <v>11</v>
      </c>
      <c r="L127" s="42">
        <v>2.24E-2</v>
      </c>
    </row>
    <row r="128" spans="1:12" x14ac:dyDescent="0.25">
      <c r="K128" s="38" t="s">
        <v>10</v>
      </c>
      <c r="L128" s="42">
        <v>9.1300000000000006E-2</v>
      </c>
    </row>
    <row r="129" spans="11:12" x14ac:dyDescent="0.25">
      <c r="K129" s="38" t="s">
        <v>9</v>
      </c>
      <c r="L129" s="42">
        <v>6.6000000000000003E-2</v>
      </c>
    </row>
    <row r="130" spans="11:12" x14ac:dyDescent="0.25">
      <c r="K130" s="38" t="s">
        <v>8</v>
      </c>
      <c r="L130" s="42">
        <v>5.9400000000000001E-2</v>
      </c>
    </row>
    <row r="131" spans="11:12" x14ac:dyDescent="0.25">
      <c r="K131" s="38" t="s">
        <v>7</v>
      </c>
      <c r="L131" s="42">
        <v>9.1999999999999998E-2</v>
      </c>
    </row>
    <row r="132" spans="11:12" x14ac:dyDescent="0.25">
      <c r="K132" s="38" t="s">
        <v>6</v>
      </c>
      <c r="L132" s="42">
        <v>0.13819999999999999</v>
      </c>
    </row>
    <row r="133" spans="11:12" x14ac:dyDescent="0.25">
      <c r="K133" s="38" t="s">
        <v>5</v>
      </c>
      <c r="L133" s="42">
        <v>1.3599999999999999E-2</v>
      </c>
    </row>
    <row r="134" spans="11:12" x14ac:dyDescent="0.25">
      <c r="K134" s="38" t="s">
        <v>3</v>
      </c>
      <c r="L134" s="42">
        <v>3.15E-2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9.2999999999999992E-3</v>
      </c>
    </row>
    <row r="137" spans="11:12" x14ac:dyDescent="0.25">
      <c r="K137" s="38" t="s">
        <v>0</v>
      </c>
      <c r="L137" s="42">
        <v>8.2000000000000007E-3</v>
      </c>
    </row>
    <row r="138" spans="11:12" x14ac:dyDescent="0.25">
      <c r="K138" s="38" t="s">
        <v>1</v>
      </c>
      <c r="L138" s="42">
        <v>6.1100000000000002E-2</v>
      </c>
    </row>
    <row r="139" spans="11:12" x14ac:dyDescent="0.25">
      <c r="K139" s="38" t="s">
        <v>18</v>
      </c>
      <c r="L139" s="42">
        <v>8.8999999999999999E-3</v>
      </c>
    </row>
    <row r="140" spans="11:12" x14ac:dyDescent="0.25">
      <c r="K140" s="38" t="s">
        <v>2</v>
      </c>
      <c r="L140" s="42">
        <v>6.08E-2</v>
      </c>
    </row>
    <row r="141" spans="11:12" x14ac:dyDescent="0.25">
      <c r="K141" s="38" t="s">
        <v>17</v>
      </c>
      <c r="L141" s="42">
        <v>4.8000000000000001E-2</v>
      </c>
    </row>
    <row r="142" spans="11:12" x14ac:dyDescent="0.25">
      <c r="K142" s="38" t="s">
        <v>16</v>
      </c>
      <c r="L142" s="42">
        <v>9.9699999999999997E-2</v>
      </c>
    </row>
    <row r="143" spans="11:12" x14ac:dyDescent="0.25">
      <c r="K143" s="38" t="s">
        <v>15</v>
      </c>
      <c r="L143" s="42">
        <v>6.4100000000000004E-2</v>
      </c>
    </row>
    <row r="144" spans="11:12" x14ac:dyDescent="0.25">
      <c r="K144" s="38" t="s">
        <v>14</v>
      </c>
      <c r="L144" s="42">
        <v>3.9199999999999999E-2</v>
      </c>
    </row>
    <row r="145" spans="11:12" x14ac:dyDescent="0.25">
      <c r="K145" s="38" t="s">
        <v>13</v>
      </c>
      <c r="L145" s="42">
        <v>1.72E-2</v>
      </c>
    </row>
    <row r="146" spans="11:12" x14ac:dyDescent="0.25">
      <c r="K146" s="38" t="s">
        <v>12</v>
      </c>
      <c r="L146" s="42">
        <v>5.5100000000000003E-2</v>
      </c>
    </row>
    <row r="147" spans="11:12" x14ac:dyDescent="0.25">
      <c r="K147" s="38" t="s">
        <v>11</v>
      </c>
      <c r="L147" s="42">
        <v>2.2200000000000001E-2</v>
      </c>
    </row>
    <row r="148" spans="11:12" x14ac:dyDescent="0.25">
      <c r="K148" s="38" t="s">
        <v>10</v>
      </c>
      <c r="L148" s="42">
        <v>9.0499999999999997E-2</v>
      </c>
    </row>
    <row r="149" spans="11:12" x14ac:dyDescent="0.25">
      <c r="K149" s="38" t="s">
        <v>9</v>
      </c>
      <c r="L149" s="42">
        <v>6.59E-2</v>
      </c>
    </row>
    <row r="150" spans="11:12" x14ac:dyDescent="0.25">
      <c r="K150" s="38" t="s">
        <v>8</v>
      </c>
      <c r="L150" s="42">
        <v>6.4000000000000001E-2</v>
      </c>
    </row>
    <row r="151" spans="11:12" x14ac:dyDescent="0.25">
      <c r="K151" s="38" t="s">
        <v>7</v>
      </c>
      <c r="L151" s="42">
        <v>8.2900000000000001E-2</v>
      </c>
    </row>
    <row r="152" spans="11:12" x14ac:dyDescent="0.25">
      <c r="K152" s="38" t="s">
        <v>6</v>
      </c>
      <c r="L152" s="42">
        <v>0.1454</v>
      </c>
    </row>
    <row r="153" spans="11:12" x14ac:dyDescent="0.25">
      <c r="K153" s="38" t="s">
        <v>5</v>
      </c>
      <c r="L153" s="42">
        <v>1.2500000000000001E-2</v>
      </c>
    </row>
    <row r="154" spans="11:12" x14ac:dyDescent="0.25">
      <c r="K154" s="38" t="s">
        <v>3</v>
      </c>
      <c r="L154" s="42">
        <v>3.0300000000000001E-2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98.9482</v>
      </c>
    </row>
    <row r="455" spans="11:12" x14ac:dyDescent="0.25">
      <c r="K455" s="67">
        <v>43918</v>
      </c>
      <c r="L455" s="43">
        <v>95.478999999999999</v>
      </c>
    </row>
    <row r="456" spans="11:12" x14ac:dyDescent="0.25">
      <c r="K456" s="67">
        <v>43925</v>
      </c>
      <c r="L456" s="43">
        <v>93.000100000000003</v>
      </c>
    </row>
    <row r="457" spans="11:12" x14ac:dyDescent="0.25">
      <c r="K457" s="67">
        <v>43932</v>
      </c>
      <c r="L457" s="43">
        <v>91.776200000000003</v>
      </c>
    </row>
    <row r="458" spans="11:12" x14ac:dyDescent="0.25">
      <c r="K458" s="67">
        <v>43939</v>
      </c>
      <c r="L458" s="43">
        <v>91.580600000000004</v>
      </c>
    </row>
    <row r="459" spans="11:12" x14ac:dyDescent="0.25">
      <c r="K459" s="67">
        <v>43946</v>
      </c>
      <c r="L459" s="43">
        <v>91.928100000000001</v>
      </c>
    </row>
    <row r="460" spans="11:12" x14ac:dyDescent="0.25">
      <c r="K460" s="67">
        <v>43953</v>
      </c>
      <c r="L460" s="43">
        <v>92.508399999999995</v>
      </c>
    </row>
    <row r="461" spans="11:12" x14ac:dyDescent="0.25">
      <c r="K461" s="67">
        <v>43960</v>
      </c>
      <c r="L461" s="43">
        <v>93.322900000000004</v>
      </c>
    </row>
    <row r="462" spans="11:12" x14ac:dyDescent="0.25">
      <c r="K462" s="67">
        <v>43967</v>
      </c>
      <c r="L462" s="43">
        <v>94.122100000000003</v>
      </c>
    </row>
    <row r="463" spans="11:12" x14ac:dyDescent="0.25">
      <c r="K463" s="67">
        <v>43974</v>
      </c>
      <c r="L463" s="43">
        <v>94.626300000000001</v>
      </c>
    </row>
    <row r="464" spans="11:12" x14ac:dyDescent="0.25">
      <c r="K464" s="67">
        <v>43981</v>
      </c>
      <c r="L464" s="43">
        <v>95.266300000000001</v>
      </c>
    </row>
    <row r="465" spans="11:12" x14ac:dyDescent="0.25">
      <c r="K465" s="67">
        <v>43988</v>
      </c>
      <c r="L465" s="43">
        <v>96.425399999999996</v>
      </c>
    </row>
    <row r="466" spans="11:12" x14ac:dyDescent="0.25">
      <c r="K466" s="67">
        <v>43995</v>
      </c>
      <c r="L466" s="43">
        <v>96.418999999999997</v>
      </c>
    </row>
    <row r="467" spans="11:12" x14ac:dyDescent="0.25">
      <c r="K467" s="67">
        <v>44002</v>
      </c>
      <c r="L467" s="43">
        <v>96.385800000000003</v>
      </c>
    </row>
    <row r="468" spans="11:12" x14ac:dyDescent="0.25">
      <c r="K468" s="67">
        <v>44009</v>
      </c>
      <c r="L468" s="43">
        <v>96.3249</v>
      </c>
    </row>
    <row r="469" spans="11:12" x14ac:dyDescent="0.25">
      <c r="K469" s="67">
        <v>44016</v>
      </c>
      <c r="L469" s="43">
        <v>97.381</v>
      </c>
    </row>
    <row r="470" spans="11:12" x14ac:dyDescent="0.25">
      <c r="K470" s="67">
        <v>44023</v>
      </c>
      <c r="L470" s="43">
        <v>98.513000000000005</v>
      </c>
    </row>
    <row r="471" spans="11:12" x14ac:dyDescent="0.25">
      <c r="K471" s="67">
        <v>44030</v>
      </c>
      <c r="L471" s="43">
        <v>98.6053</v>
      </c>
    </row>
    <row r="472" spans="11:12" x14ac:dyDescent="0.25">
      <c r="K472" s="67">
        <v>44037</v>
      </c>
      <c r="L472" s="43">
        <v>98.888199999999998</v>
      </c>
    </row>
    <row r="473" spans="11:12" x14ac:dyDescent="0.25">
      <c r="K473" s="67">
        <v>44044</v>
      </c>
      <c r="L473" s="43">
        <v>99.241200000000006</v>
      </c>
    </row>
    <row r="474" spans="11:12" x14ac:dyDescent="0.25">
      <c r="K474" s="67">
        <v>44051</v>
      </c>
      <c r="L474" s="43">
        <v>99.395799999999994</v>
      </c>
    </row>
    <row r="475" spans="11:12" x14ac:dyDescent="0.25">
      <c r="K475" s="67">
        <v>44058</v>
      </c>
      <c r="L475" s="43">
        <v>99.477999999999994</v>
      </c>
    </row>
    <row r="476" spans="11:12" x14ac:dyDescent="0.25">
      <c r="K476" s="67">
        <v>44065</v>
      </c>
      <c r="L476" s="43">
        <v>99.5886</v>
      </c>
    </row>
    <row r="477" spans="11:12" x14ac:dyDescent="0.25">
      <c r="K477" s="67">
        <v>44072</v>
      </c>
      <c r="L477" s="43">
        <v>99.770499999999998</v>
      </c>
    </row>
    <row r="478" spans="11:12" x14ac:dyDescent="0.25">
      <c r="K478" s="67">
        <v>44079</v>
      </c>
      <c r="L478" s="43">
        <v>99.846699999999998</v>
      </c>
    </row>
    <row r="479" spans="11:12" x14ac:dyDescent="0.25">
      <c r="K479" s="67">
        <v>44086</v>
      </c>
      <c r="L479" s="43">
        <v>100.16079999999999</v>
      </c>
    </row>
    <row r="480" spans="11:12" x14ac:dyDescent="0.25">
      <c r="K480" s="67">
        <v>44093</v>
      </c>
      <c r="L480" s="43">
        <v>100.3353</v>
      </c>
    </row>
    <row r="481" spans="11:12" x14ac:dyDescent="0.25">
      <c r="K481" s="67">
        <v>44100</v>
      </c>
      <c r="L481" s="43">
        <v>100.1854</v>
      </c>
    </row>
    <row r="482" spans="11:12" x14ac:dyDescent="0.25">
      <c r="K482" s="67">
        <v>44107</v>
      </c>
      <c r="L482" s="43">
        <v>98.939400000000006</v>
      </c>
    </row>
    <row r="483" spans="11:12" x14ac:dyDescent="0.25">
      <c r="K483" s="67">
        <v>44114</v>
      </c>
      <c r="L483" s="43">
        <v>98.495599999999996</v>
      </c>
    </row>
    <row r="484" spans="11:12" x14ac:dyDescent="0.25">
      <c r="K484" s="67">
        <v>44121</v>
      </c>
      <c r="L484" s="43">
        <v>99.410799999999995</v>
      </c>
    </row>
    <row r="485" spans="11:12" x14ac:dyDescent="0.25">
      <c r="K485" s="67">
        <v>44128</v>
      </c>
      <c r="L485" s="43">
        <v>99.624799999999993</v>
      </c>
    </row>
    <row r="486" spans="11:12" x14ac:dyDescent="0.25">
      <c r="K486" s="67">
        <v>44135</v>
      </c>
      <c r="L486" s="43">
        <v>99.499399999999994</v>
      </c>
    </row>
    <row r="487" spans="11:12" x14ac:dyDescent="0.25">
      <c r="K487" s="67">
        <v>44142</v>
      </c>
      <c r="L487" s="43">
        <v>99.638599999999997</v>
      </c>
    </row>
    <row r="488" spans="11:12" x14ac:dyDescent="0.25">
      <c r="K488" s="67">
        <v>44149</v>
      </c>
      <c r="L488" s="43">
        <v>100.2435</v>
      </c>
    </row>
    <row r="489" spans="11:12" x14ac:dyDescent="0.25">
      <c r="K489" s="67">
        <v>44156</v>
      </c>
      <c r="L489" s="43">
        <v>100.7278</v>
      </c>
    </row>
    <row r="490" spans="11:12" x14ac:dyDescent="0.25">
      <c r="K490" s="67">
        <v>44163</v>
      </c>
      <c r="L490" s="43">
        <v>100.8981</v>
      </c>
    </row>
    <row r="491" spans="11:12" x14ac:dyDescent="0.25">
      <c r="K491" s="67">
        <v>44170</v>
      </c>
      <c r="L491" s="43">
        <v>101.4331</v>
      </c>
    </row>
    <row r="492" spans="11:12" x14ac:dyDescent="0.25">
      <c r="K492" s="67">
        <v>44177</v>
      </c>
      <c r="L492" s="43">
        <v>101.4277</v>
      </c>
    </row>
    <row r="493" spans="11:12" x14ac:dyDescent="0.25">
      <c r="K493" s="67">
        <v>44184</v>
      </c>
      <c r="L493" s="43">
        <v>100.6336</v>
      </c>
    </row>
    <row r="494" spans="11:12" x14ac:dyDescent="0.25">
      <c r="K494" s="67">
        <v>44191</v>
      </c>
      <c r="L494" s="43">
        <v>96.808400000000006</v>
      </c>
    </row>
    <row r="495" spans="11:12" x14ac:dyDescent="0.25">
      <c r="K495" s="67">
        <v>44198</v>
      </c>
      <c r="L495" s="43">
        <v>93.194500000000005</v>
      </c>
    </row>
    <row r="496" spans="11:12" x14ac:dyDescent="0.25">
      <c r="K496" s="67">
        <v>44205</v>
      </c>
      <c r="L496" s="43">
        <v>94.660300000000007</v>
      </c>
    </row>
    <row r="497" spans="11:12" x14ac:dyDescent="0.25">
      <c r="K497" s="67">
        <v>44212</v>
      </c>
      <c r="L497" s="43">
        <v>96.842399999999998</v>
      </c>
    </row>
    <row r="498" spans="11:12" x14ac:dyDescent="0.25">
      <c r="K498" s="67">
        <v>44219</v>
      </c>
      <c r="L498" s="43">
        <v>96.835700000000003</v>
      </c>
    </row>
    <row r="499" spans="11:12" x14ac:dyDescent="0.25">
      <c r="K499" s="67">
        <v>44226</v>
      </c>
      <c r="L499" s="43">
        <v>98.005499999999998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100.15</v>
      </c>
    </row>
    <row r="603" spans="11:12" x14ac:dyDescent="0.25">
      <c r="K603" s="67">
        <v>43918</v>
      </c>
      <c r="L603" s="43">
        <v>99.070099999999996</v>
      </c>
    </row>
    <row r="604" spans="11:12" x14ac:dyDescent="0.25">
      <c r="K604" s="67">
        <v>43925</v>
      </c>
      <c r="L604" s="43">
        <v>96.911000000000001</v>
      </c>
    </row>
    <row r="605" spans="11:12" x14ac:dyDescent="0.25">
      <c r="K605" s="67">
        <v>43932</v>
      </c>
      <c r="L605" s="43">
        <v>94.1858</v>
      </c>
    </row>
    <row r="606" spans="11:12" x14ac:dyDescent="0.25">
      <c r="K606" s="67">
        <v>43939</v>
      </c>
      <c r="L606" s="43">
        <v>94.087299999999999</v>
      </c>
    </row>
    <row r="607" spans="11:12" x14ac:dyDescent="0.25">
      <c r="K607" s="67">
        <v>43946</v>
      </c>
      <c r="L607" s="43">
        <v>93.683700000000002</v>
      </c>
    </row>
    <row r="608" spans="11:12" x14ac:dyDescent="0.25">
      <c r="K608" s="67">
        <v>43953</v>
      </c>
      <c r="L608" s="43">
        <v>94.117900000000006</v>
      </c>
    </row>
    <row r="609" spans="11:12" x14ac:dyDescent="0.25">
      <c r="K609" s="67">
        <v>43960</v>
      </c>
      <c r="L609" s="43">
        <v>92.477599999999995</v>
      </c>
    </row>
    <row r="610" spans="11:12" x14ac:dyDescent="0.25">
      <c r="K610" s="67">
        <v>43967</v>
      </c>
      <c r="L610" s="43">
        <v>91.942599999999999</v>
      </c>
    </row>
    <row r="611" spans="11:12" x14ac:dyDescent="0.25">
      <c r="K611" s="67">
        <v>43974</v>
      </c>
      <c r="L611" s="43">
        <v>91.822199999999995</v>
      </c>
    </row>
    <row r="612" spans="11:12" x14ac:dyDescent="0.25">
      <c r="K612" s="67">
        <v>43981</v>
      </c>
      <c r="L612" s="43">
        <v>94.304000000000002</v>
      </c>
    </row>
    <row r="613" spans="11:12" x14ac:dyDescent="0.25">
      <c r="K613" s="67">
        <v>43988</v>
      </c>
      <c r="L613" s="43">
        <v>96.1952</v>
      </c>
    </row>
    <row r="614" spans="11:12" x14ac:dyDescent="0.25">
      <c r="K614" s="67">
        <v>43995</v>
      </c>
      <c r="L614" s="43">
        <v>96.543400000000005</v>
      </c>
    </row>
    <row r="615" spans="11:12" x14ac:dyDescent="0.25">
      <c r="K615" s="67">
        <v>44002</v>
      </c>
      <c r="L615" s="43">
        <v>97.766900000000007</v>
      </c>
    </row>
    <row r="616" spans="11:12" x14ac:dyDescent="0.25">
      <c r="K616" s="67">
        <v>44009</v>
      </c>
      <c r="L616" s="43">
        <v>96.899500000000003</v>
      </c>
    </row>
    <row r="617" spans="11:12" x14ac:dyDescent="0.25">
      <c r="K617" s="67">
        <v>44016</v>
      </c>
      <c r="L617" s="43">
        <v>98.162300000000002</v>
      </c>
    </row>
    <row r="618" spans="11:12" x14ac:dyDescent="0.25">
      <c r="K618" s="67">
        <v>44023</v>
      </c>
      <c r="L618" s="43">
        <v>95.811999999999998</v>
      </c>
    </row>
    <row r="619" spans="11:12" x14ac:dyDescent="0.25">
      <c r="K619" s="67">
        <v>44030</v>
      </c>
      <c r="L619" s="43">
        <v>95.636099999999999</v>
      </c>
    </row>
    <row r="620" spans="11:12" x14ac:dyDescent="0.25">
      <c r="K620" s="67">
        <v>44037</v>
      </c>
      <c r="L620" s="43">
        <v>95.737099999999998</v>
      </c>
    </row>
    <row r="621" spans="11:12" x14ac:dyDescent="0.25">
      <c r="K621" s="67">
        <v>44044</v>
      </c>
      <c r="L621" s="43">
        <v>96.396699999999996</v>
      </c>
    </row>
    <row r="622" spans="11:12" x14ac:dyDescent="0.25">
      <c r="K622" s="67">
        <v>44051</v>
      </c>
      <c r="L622" s="43">
        <v>97.139799999999994</v>
      </c>
    </row>
    <row r="623" spans="11:12" x14ac:dyDescent="0.25">
      <c r="K623" s="67">
        <v>44058</v>
      </c>
      <c r="L623" s="43">
        <v>96.820599999999999</v>
      </c>
    </row>
    <row r="624" spans="11:12" x14ac:dyDescent="0.25">
      <c r="K624" s="67">
        <v>44065</v>
      </c>
      <c r="L624" s="43">
        <v>96.641000000000005</v>
      </c>
    </row>
    <row r="625" spans="11:12" x14ac:dyDescent="0.25">
      <c r="K625" s="67">
        <v>44072</v>
      </c>
      <c r="L625" s="43">
        <v>96.701099999999997</v>
      </c>
    </row>
    <row r="626" spans="11:12" x14ac:dyDescent="0.25">
      <c r="K626" s="67">
        <v>44079</v>
      </c>
      <c r="L626" s="43">
        <v>98.549099999999996</v>
      </c>
    </row>
    <row r="627" spans="11:12" x14ac:dyDescent="0.25">
      <c r="K627" s="67">
        <v>44086</v>
      </c>
      <c r="L627" s="43">
        <v>99.520200000000003</v>
      </c>
    </row>
    <row r="628" spans="11:12" x14ac:dyDescent="0.25">
      <c r="K628" s="67">
        <v>44093</v>
      </c>
      <c r="L628" s="43">
        <v>102.28149999999999</v>
      </c>
    </row>
    <row r="629" spans="11:12" x14ac:dyDescent="0.25">
      <c r="K629" s="67">
        <v>44100</v>
      </c>
      <c r="L629" s="43">
        <v>100.93519999999999</v>
      </c>
    </row>
    <row r="630" spans="11:12" x14ac:dyDescent="0.25">
      <c r="K630" s="67">
        <v>44107</v>
      </c>
      <c r="L630" s="43">
        <v>97.244</v>
      </c>
    </row>
    <row r="631" spans="11:12" x14ac:dyDescent="0.25">
      <c r="K631" s="67">
        <v>44114</v>
      </c>
      <c r="L631" s="43">
        <v>95.549000000000007</v>
      </c>
    </row>
    <row r="632" spans="11:12" x14ac:dyDescent="0.25">
      <c r="K632" s="67">
        <v>44121</v>
      </c>
      <c r="L632" s="43">
        <v>96.564700000000002</v>
      </c>
    </row>
    <row r="633" spans="11:12" x14ac:dyDescent="0.25">
      <c r="K633" s="67">
        <v>44128</v>
      </c>
      <c r="L633" s="43">
        <v>95.696399999999997</v>
      </c>
    </row>
    <row r="634" spans="11:12" x14ac:dyDescent="0.25">
      <c r="K634" s="67">
        <v>44135</v>
      </c>
      <c r="L634" s="43">
        <v>95.492900000000006</v>
      </c>
    </row>
    <row r="635" spans="11:12" x14ac:dyDescent="0.25">
      <c r="K635" s="67">
        <v>44142</v>
      </c>
      <c r="L635" s="43">
        <v>96.438599999999994</v>
      </c>
    </row>
    <row r="636" spans="11:12" x14ac:dyDescent="0.25">
      <c r="K636" s="67">
        <v>44149</v>
      </c>
      <c r="L636" s="43">
        <v>97.218100000000007</v>
      </c>
    </row>
    <row r="637" spans="11:12" x14ac:dyDescent="0.25">
      <c r="K637" s="67">
        <v>44156</v>
      </c>
      <c r="L637" s="43">
        <v>97.485299999999995</v>
      </c>
    </row>
    <row r="638" spans="11:12" x14ac:dyDescent="0.25">
      <c r="K638" s="67">
        <v>44163</v>
      </c>
      <c r="L638" s="43">
        <v>99.220100000000002</v>
      </c>
    </row>
    <row r="639" spans="11:12" x14ac:dyDescent="0.25">
      <c r="K639" s="67">
        <v>44170</v>
      </c>
      <c r="L639" s="43">
        <v>100.9923</v>
      </c>
    </row>
    <row r="640" spans="11:12" x14ac:dyDescent="0.25">
      <c r="K640" s="67">
        <v>44177</v>
      </c>
      <c r="L640" s="43">
        <v>101.48860000000001</v>
      </c>
    </row>
    <row r="641" spans="11:12" x14ac:dyDescent="0.25">
      <c r="K641" s="67">
        <v>44184</v>
      </c>
      <c r="L641" s="43">
        <v>101.8013</v>
      </c>
    </row>
    <row r="642" spans="11:12" x14ac:dyDescent="0.25">
      <c r="K642" s="67">
        <v>44191</v>
      </c>
      <c r="L642" s="43">
        <v>96.656599999999997</v>
      </c>
    </row>
    <row r="643" spans="11:12" x14ac:dyDescent="0.25">
      <c r="K643" s="67">
        <v>44198</v>
      </c>
      <c r="L643" s="43">
        <v>92.848500000000001</v>
      </c>
    </row>
    <row r="644" spans="11:12" x14ac:dyDescent="0.25">
      <c r="K644" s="67">
        <v>44205</v>
      </c>
      <c r="L644" s="43">
        <v>93.462299999999999</v>
      </c>
    </row>
    <row r="645" spans="11:12" x14ac:dyDescent="0.25">
      <c r="K645" s="67">
        <v>44212</v>
      </c>
      <c r="L645" s="43">
        <v>95.334500000000006</v>
      </c>
    </row>
    <row r="646" spans="11:12" x14ac:dyDescent="0.25">
      <c r="K646" s="67">
        <v>44219</v>
      </c>
      <c r="L646" s="43">
        <v>95.001400000000004</v>
      </c>
    </row>
    <row r="647" spans="11:12" x14ac:dyDescent="0.25">
      <c r="K647" s="67">
        <v>44226</v>
      </c>
      <c r="L647" s="43">
        <v>95.396500000000003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882E-7C4A-4333-BB03-DB588488BD4F}">
  <sheetPr codeName="Sheet4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34</v>
      </c>
    </row>
    <row r="2" spans="1:12" ht="19.5" customHeight="1" x14ac:dyDescent="0.3">
      <c r="A2" s="3" t="str">
        <f>"Weekly Payroll Jobs and Wages in Australia - " &amp;$L$1</f>
        <v>Weekly Payroll Jobs and Wages in Australia - Victoria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Victoria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Victoria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-3.6546035732836213E-2</v>
      </c>
      <c r="C11" s="28">
        <v>4.5750559147624159E-2</v>
      </c>
      <c r="D11" s="28">
        <v>7.8304733033058849E-3</v>
      </c>
      <c r="E11" s="28">
        <v>1.9602242642726697E-3</v>
      </c>
      <c r="F11" s="28">
        <v>-2.7007287003942615E-2</v>
      </c>
      <c r="G11" s="28">
        <v>2.9716304184371545E-2</v>
      </c>
      <c r="H11" s="28">
        <v>3.335845203195742E-3</v>
      </c>
      <c r="I11" s="61">
        <v>2.2230583576310359E-4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-5.0436026457370331E-2</v>
      </c>
      <c r="C13" s="28">
        <v>5.0585539524486967E-2</v>
      </c>
      <c r="D13" s="28">
        <v>8.7781329903313665E-3</v>
      </c>
      <c r="E13" s="28">
        <v>2.8294775993820132E-3</v>
      </c>
      <c r="F13" s="28">
        <v>-5.0889744957388405E-2</v>
      </c>
      <c r="G13" s="28">
        <v>4.1027965808768885E-2</v>
      </c>
      <c r="H13" s="28">
        <v>2.7847773781479734E-3</v>
      </c>
      <c r="I13" s="61">
        <v>-2.9610068592733629E-4</v>
      </c>
      <c r="J13" s="28"/>
      <c r="K13" s="42"/>
      <c r="L13" s="43"/>
    </row>
    <row r="14" spans="1:12" x14ac:dyDescent="0.25">
      <c r="A14" s="62" t="s">
        <v>27</v>
      </c>
      <c r="B14" s="28">
        <v>-4.6356730488161357E-2</v>
      </c>
      <c r="C14" s="28">
        <v>3.5319573135562221E-2</v>
      </c>
      <c r="D14" s="28">
        <v>5.4259382105101839E-3</v>
      </c>
      <c r="E14" s="28">
        <v>1.1712389936291423E-4</v>
      </c>
      <c r="F14" s="28">
        <v>-6.0400269474945034E-3</v>
      </c>
      <c r="G14" s="28">
        <v>1.2846480826182116E-2</v>
      </c>
      <c r="H14" s="28">
        <v>4.0861797388982435E-3</v>
      </c>
      <c r="I14" s="61">
        <v>5.0219268611639833E-4</v>
      </c>
      <c r="J14" s="28"/>
      <c r="K14" s="38"/>
      <c r="L14" s="43"/>
    </row>
    <row r="15" spans="1:12" x14ac:dyDescent="0.25">
      <c r="A15" s="63" t="s">
        <v>73</v>
      </c>
      <c r="B15" s="28">
        <v>-4.9510702232222203E-2</v>
      </c>
      <c r="C15" s="28">
        <v>0.12991289581811949</v>
      </c>
      <c r="D15" s="28">
        <v>4.4917983433955477E-2</v>
      </c>
      <c r="E15" s="28">
        <v>1.5047902213412678E-2</v>
      </c>
      <c r="F15" s="28">
        <v>4.2266327773004431E-2</v>
      </c>
      <c r="G15" s="28">
        <v>5.3398726730121693E-2</v>
      </c>
      <c r="H15" s="28">
        <v>3.8805341220324641E-2</v>
      </c>
      <c r="I15" s="61">
        <v>1.9395736758829329E-2</v>
      </c>
      <c r="J15" s="28"/>
      <c r="K15" s="56"/>
      <c r="L15" s="43"/>
    </row>
    <row r="16" spans="1:12" x14ac:dyDescent="0.25">
      <c r="A16" s="62" t="s">
        <v>47</v>
      </c>
      <c r="B16" s="28">
        <v>-5.3931863156394977E-2</v>
      </c>
      <c r="C16" s="28">
        <v>5.8571643665517037E-2</v>
      </c>
      <c r="D16" s="28">
        <v>7.0911618736255733E-3</v>
      </c>
      <c r="E16" s="28">
        <v>2.0111312993496E-3</v>
      </c>
      <c r="F16" s="28">
        <v>-2.2616251193503634E-2</v>
      </c>
      <c r="G16" s="28">
        <v>6.16735498817651E-2</v>
      </c>
      <c r="H16" s="28">
        <v>4.9689853544283569E-3</v>
      </c>
      <c r="I16" s="61">
        <v>7.4054095565607714E-3</v>
      </c>
      <c r="J16" s="28"/>
      <c r="K16" s="42"/>
      <c r="L16" s="43"/>
    </row>
    <row r="17" spans="1:12" x14ac:dyDescent="0.25">
      <c r="A17" s="62" t="s">
        <v>48</v>
      </c>
      <c r="B17" s="28">
        <v>-2.3635360635788194E-2</v>
      </c>
      <c r="C17" s="28">
        <v>3.9798533661309143E-2</v>
      </c>
      <c r="D17" s="28">
        <v>3.9294673930421187E-3</v>
      </c>
      <c r="E17" s="28">
        <v>2.1289247235631859E-3</v>
      </c>
      <c r="F17" s="28">
        <v>-2.5183425818298355E-2</v>
      </c>
      <c r="G17" s="28">
        <v>3.1092855041976231E-2</v>
      </c>
      <c r="H17" s="28">
        <v>6.9253902210553164E-4</v>
      </c>
      <c r="I17" s="61">
        <v>-1.478796564575835E-3</v>
      </c>
      <c r="J17" s="28"/>
      <c r="K17" s="42"/>
      <c r="L17" s="43"/>
    </row>
    <row r="18" spans="1:12" x14ac:dyDescent="0.25">
      <c r="A18" s="62" t="s">
        <v>49</v>
      </c>
      <c r="B18" s="28">
        <v>-2.7261341542449746E-2</v>
      </c>
      <c r="C18" s="28">
        <v>3.6054995561162873E-2</v>
      </c>
      <c r="D18" s="28">
        <v>6.6525636869696481E-3</v>
      </c>
      <c r="E18" s="28">
        <v>1.5225300867618419E-3</v>
      </c>
      <c r="F18" s="28">
        <v>-3.8887167445280313E-2</v>
      </c>
      <c r="G18" s="28">
        <v>2.1019474143632477E-2</v>
      </c>
      <c r="H18" s="28">
        <v>4.6799412586282507E-3</v>
      </c>
      <c r="I18" s="61">
        <v>-1.5769507164976604E-3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-1.5324398863496902E-2</v>
      </c>
      <c r="C19" s="28">
        <v>3.8310185078159975E-2</v>
      </c>
      <c r="D19" s="28">
        <v>6.2415763061205443E-3</v>
      </c>
      <c r="E19" s="28">
        <v>2.3353992634509435E-3</v>
      </c>
      <c r="F19" s="28">
        <v>-2.1426554602637649E-2</v>
      </c>
      <c r="G19" s="28">
        <v>2.1267226141088447E-2</v>
      </c>
      <c r="H19" s="28">
        <v>4.417444513610036E-3</v>
      </c>
      <c r="I19" s="61">
        <v>-1.5131928520728533E-4</v>
      </c>
      <c r="J19" s="29"/>
      <c r="K19" s="44"/>
      <c r="L19" s="43"/>
    </row>
    <row r="20" spans="1:12" x14ac:dyDescent="0.25">
      <c r="A20" s="62" t="s">
        <v>51</v>
      </c>
      <c r="B20" s="28">
        <v>-1.9855796980933205E-3</v>
      </c>
      <c r="C20" s="28">
        <v>3.3650208221454259E-2</v>
      </c>
      <c r="D20" s="28">
        <v>5.8671452094773979E-3</v>
      </c>
      <c r="E20" s="28">
        <v>-4.2872982629049705E-4</v>
      </c>
      <c r="F20" s="28">
        <v>1.8639308736391635E-2</v>
      </c>
      <c r="G20" s="28">
        <v>1.21936888504659E-2</v>
      </c>
      <c r="H20" s="28">
        <v>-2.8928262494242185E-3</v>
      </c>
      <c r="I20" s="61">
        <v>-6.7217076088321726E-4</v>
      </c>
      <c r="J20" s="20"/>
      <c r="K20" s="37"/>
      <c r="L20" s="43"/>
    </row>
    <row r="21" spans="1:12" ht="15.75" thickBot="1" x14ac:dyDescent="0.3">
      <c r="A21" s="64" t="s">
        <v>52</v>
      </c>
      <c r="B21" s="65">
        <v>-2.6554288547347538E-2</v>
      </c>
      <c r="C21" s="65">
        <v>3.384989266474947E-2</v>
      </c>
      <c r="D21" s="65">
        <v>8.6828689982216822E-3</v>
      </c>
      <c r="E21" s="65">
        <v>-5.1110674267741407E-3</v>
      </c>
      <c r="F21" s="65">
        <v>5.7538620678152519E-2</v>
      </c>
      <c r="G21" s="65">
        <v>6.4305026243272057E-3</v>
      </c>
      <c r="H21" s="65">
        <v>-8.9813682279957785E-3</v>
      </c>
      <c r="I21" s="66">
        <v>-8.4770081413197973E-3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Victoria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Victoria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64.02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86.85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92.6</v>
      </c>
    </row>
    <row r="39" spans="1:12" x14ac:dyDescent="0.25">
      <c r="K39" s="44" t="s">
        <v>49</v>
      </c>
      <c r="L39" s="43">
        <v>93.59</v>
      </c>
    </row>
    <row r="40" spans="1:12" x14ac:dyDescent="0.25">
      <c r="K40" s="37" t="s">
        <v>50</v>
      </c>
      <c r="L40" s="43">
        <v>94.15</v>
      </c>
    </row>
    <row r="41" spans="1:12" x14ac:dyDescent="0.25">
      <c r="K41" s="37" t="s">
        <v>51</v>
      </c>
      <c r="L41" s="43">
        <v>95.78</v>
      </c>
    </row>
    <row r="42" spans="1:12" x14ac:dyDescent="0.25">
      <c r="K42" s="37" t="s">
        <v>52</v>
      </c>
      <c r="L42" s="43">
        <v>93.74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68.78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Victoria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91.85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96.17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96.84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97.72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99.16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96.49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71.52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Victoria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92.8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96.72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97.57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98.44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99.99</v>
      </c>
    </row>
    <row r="60" spans="1:12" ht="15.4" customHeight="1" x14ac:dyDescent="0.25">
      <c r="K60" s="37" t="s">
        <v>52</v>
      </c>
      <c r="L60" s="43">
        <v>97.64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69.19</v>
      </c>
    </row>
    <row r="66" spans="1:12" ht="15.4" customHeight="1" x14ac:dyDescent="0.25">
      <c r="K66" s="42" t="s">
        <v>47</v>
      </c>
      <c r="L66" s="43">
        <v>90.39</v>
      </c>
    </row>
    <row r="67" spans="1:12" ht="15.4" customHeight="1" x14ac:dyDescent="0.25">
      <c r="K67" s="42" t="s">
        <v>48</v>
      </c>
      <c r="L67" s="43">
        <v>94.7</v>
      </c>
    </row>
    <row r="68" spans="1:12" ht="15.4" customHeight="1" x14ac:dyDescent="0.25">
      <c r="K68" s="44" t="s">
        <v>49</v>
      </c>
      <c r="L68" s="43">
        <v>93.58</v>
      </c>
    </row>
    <row r="69" spans="1:12" ht="15.4" customHeight="1" x14ac:dyDescent="0.25">
      <c r="K69" s="37" t="s">
        <v>50</v>
      </c>
      <c r="L69" s="43">
        <v>95.33</v>
      </c>
    </row>
    <row r="70" spans="1:12" ht="15.4" customHeight="1" x14ac:dyDescent="0.25">
      <c r="K70" s="37" t="s">
        <v>51</v>
      </c>
      <c r="L70" s="43">
        <v>97.24</v>
      </c>
    </row>
    <row r="71" spans="1:12" ht="15.4" customHeight="1" x14ac:dyDescent="0.25">
      <c r="K71" s="37" t="s">
        <v>52</v>
      </c>
      <c r="L71" s="43">
        <v>94.68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72.92</v>
      </c>
    </row>
    <row r="75" spans="1:12" ht="15.4" customHeight="1" x14ac:dyDescent="0.25">
      <c r="K75" s="42" t="s">
        <v>47</v>
      </c>
      <c r="L75" s="43">
        <v>94.15</v>
      </c>
    </row>
    <row r="76" spans="1:12" ht="15.4" customHeight="1" x14ac:dyDescent="0.25">
      <c r="K76" s="42" t="s">
        <v>48</v>
      </c>
      <c r="L76" s="43">
        <v>97.64</v>
      </c>
    </row>
    <row r="77" spans="1:12" ht="15.4" customHeight="1" x14ac:dyDescent="0.25">
      <c r="A77" s="31" t="str">
        <f>"Distribution of payroll jobs by industry, "&amp;$L$1</f>
        <v>Distribution of payroll jobs by industry, Victoria</v>
      </c>
      <c r="K77" s="44" t="s">
        <v>49</v>
      </c>
      <c r="L77" s="43">
        <v>95.75</v>
      </c>
    </row>
    <row r="78" spans="1:12" ht="15.4" customHeight="1" x14ac:dyDescent="0.25">
      <c r="K78" s="37" t="s">
        <v>50</v>
      </c>
      <c r="L78" s="43">
        <v>97.83</v>
      </c>
    </row>
    <row r="79" spans="1:12" ht="15.4" customHeight="1" x14ac:dyDescent="0.25">
      <c r="K79" s="37" t="s">
        <v>51</v>
      </c>
      <c r="L79" s="43">
        <v>99.17</v>
      </c>
    </row>
    <row r="80" spans="1:12" ht="15.4" customHeight="1" x14ac:dyDescent="0.25">
      <c r="K80" s="37" t="s">
        <v>52</v>
      </c>
      <c r="L80" s="43">
        <v>96.48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75.69</v>
      </c>
    </row>
    <row r="84" spans="1:12" ht="15.4" customHeight="1" x14ac:dyDescent="0.25">
      <c r="K84" s="42" t="s">
        <v>47</v>
      </c>
      <c r="L84" s="43">
        <v>94.61</v>
      </c>
    </row>
    <row r="85" spans="1:12" ht="15.4" customHeight="1" x14ac:dyDescent="0.25">
      <c r="K85" s="42" t="s">
        <v>48</v>
      </c>
      <c r="L85" s="43">
        <v>97.86</v>
      </c>
    </row>
    <row r="86" spans="1:12" ht="15.4" customHeight="1" x14ac:dyDescent="0.25">
      <c r="K86" s="44" t="s">
        <v>49</v>
      </c>
      <c r="L86" s="43">
        <v>96.29</v>
      </c>
    </row>
    <row r="87" spans="1:12" ht="15.4" customHeight="1" x14ac:dyDescent="0.25">
      <c r="K87" s="37" t="s">
        <v>50</v>
      </c>
      <c r="L87" s="43">
        <v>98.35</v>
      </c>
    </row>
    <row r="88" spans="1:12" ht="15.4" customHeight="1" x14ac:dyDescent="0.25">
      <c r="K88" s="37" t="s">
        <v>51</v>
      </c>
      <c r="L88" s="43">
        <v>99.5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96.91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-6.3299999999999995E-2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-9.4999999999999998E-3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-3.1199999999999999E-2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-4.0000000000000001E-3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-6.9900000000000004E-2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-2.7199999999999998E-2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-0.13250000000000001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-0.12770000000000001</v>
      </c>
    </row>
    <row r="104" spans="1:12" x14ac:dyDescent="0.25">
      <c r="K104" s="38" t="s">
        <v>12</v>
      </c>
      <c r="L104" s="42">
        <v>4.1500000000000002E-2</v>
      </c>
    </row>
    <row r="105" spans="1:12" x14ac:dyDescent="0.25">
      <c r="K105" s="38" t="s">
        <v>11</v>
      </c>
      <c r="L105" s="42">
        <v>-4.6399999999999997E-2</v>
      </c>
    </row>
    <row r="106" spans="1:12" x14ac:dyDescent="0.25">
      <c r="K106" s="38" t="s">
        <v>10</v>
      </c>
      <c r="L106" s="42">
        <v>-3.8899999999999997E-2</v>
      </c>
    </row>
    <row r="107" spans="1:12" x14ac:dyDescent="0.25">
      <c r="K107" s="38" t="s">
        <v>9</v>
      </c>
      <c r="L107" s="42">
        <v>-5.6399999999999999E-2</v>
      </c>
    </row>
    <row r="108" spans="1:12" x14ac:dyDescent="0.25">
      <c r="K108" s="38" t="s">
        <v>8</v>
      </c>
      <c r="L108" s="42">
        <v>-2.81E-2</v>
      </c>
    </row>
    <row r="109" spans="1:12" x14ac:dyDescent="0.25">
      <c r="K109" s="38" t="s">
        <v>7</v>
      </c>
      <c r="L109" s="42">
        <v>-0.1522</v>
      </c>
    </row>
    <row r="110" spans="1:12" x14ac:dyDescent="0.25">
      <c r="K110" s="38" t="s">
        <v>6</v>
      </c>
      <c r="L110" s="42">
        <v>1.7100000000000001E-2</v>
      </c>
    </row>
    <row r="111" spans="1:12" x14ac:dyDescent="0.25">
      <c r="K111" s="38" t="s">
        <v>5</v>
      </c>
      <c r="L111" s="42">
        <v>-3.8199999999999998E-2</v>
      </c>
    </row>
    <row r="112" spans="1:12" x14ac:dyDescent="0.25">
      <c r="K112" s="38" t="s">
        <v>3</v>
      </c>
      <c r="L112" s="42">
        <v>-7.2900000000000006E-2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1.15E-2</v>
      </c>
    </row>
    <row r="117" spans="1:12" x14ac:dyDescent="0.25">
      <c r="K117" s="38" t="s">
        <v>0</v>
      </c>
      <c r="L117" s="42">
        <v>3.3E-3</v>
      </c>
    </row>
    <row r="118" spans="1:12" x14ac:dyDescent="0.25">
      <c r="K118" s="38" t="s">
        <v>1</v>
      </c>
      <c r="L118" s="42">
        <v>7.6600000000000001E-2</v>
      </c>
    </row>
    <row r="119" spans="1:12" x14ac:dyDescent="0.25">
      <c r="K119" s="38" t="s">
        <v>18</v>
      </c>
      <c r="L119" s="42">
        <v>9.7999999999999997E-3</v>
      </c>
    </row>
    <row r="120" spans="1:12" x14ac:dyDescent="0.25">
      <c r="K120" s="38" t="s">
        <v>2</v>
      </c>
      <c r="L120" s="42">
        <v>6.4600000000000005E-2</v>
      </c>
    </row>
    <row r="121" spans="1:12" x14ac:dyDescent="0.25">
      <c r="K121" s="38" t="s">
        <v>17</v>
      </c>
      <c r="L121" s="42">
        <v>5.0999999999999997E-2</v>
      </c>
    </row>
    <row r="122" spans="1:12" x14ac:dyDescent="0.25">
      <c r="K122" s="38" t="s">
        <v>16</v>
      </c>
      <c r="L122" s="42">
        <v>0.1024</v>
      </c>
    </row>
    <row r="123" spans="1:12" x14ac:dyDescent="0.25">
      <c r="K123" s="38" t="s">
        <v>15</v>
      </c>
      <c r="L123" s="42">
        <v>6.5799999999999997E-2</v>
      </c>
    </row>
    <row r="124" spans="1:12" x14ac:dyDescent="0.25">
      <c r="K124" s="38" t="s">
        <v>14</v>
      </c>
      <c r="L124" s="42">
        <v>3.9600000000000003E-2</v>
      </c>
    </row>
    <row r="125" spans="1:12" x14ac:dyDescent="0.25">
      <c r="K125" s="38" t="s">
        <v>13</v>
      </c>
      <c r="L125" s="42">
        <v>1.6299999999999999E-2</v>
      </c>
    </row>
    <row r="126" spans="1:12" x14ac:dyDescent="0.25">
      <c r="K126" s="38" t="s">
        <v>12</v>
      </c>
      <c r="L126" s="42">
        <v>4.3700000000000003E-2</v>
      </c>
    </row>
    <row r="127" spans="1:12" x14ac:dyDescent="0.25">
      <c r="K127" s="38" t="s">
        <v>11</v>
      </c>
      <c r="L127" s="42">
        <v>2.01E-2</v>
      </c>
    </row>
    <row r="128" spans="1:12" x14ac:dyDescent="0.25">
      <c r="K128" s="38" t="s">
        <v>10</v>
      </c>
      <c r="L128" s="42">
        <v>8.7400000000000005E-2</v>
      </c>
    </row>
    <row r="129" spans="11:12" x14ac:dyDescent="0.25">
      <c r="K129" s="38" t="s">
        <v>9</v>
      </c>
      <c r="L129" s="42">
        <v>6.8900000000000003E-2</v>
      </c>
    </row>
    <row r="130" spans="11:12" x14ac:dyDescent="0.25">
      <c r="K130" s="38" t="s">
        <v>8</v>
      </c>
      <c r="L130" s="42">
        <v>5.4100000000000002E-2</v>
      </c>
    </row>
    <row r="131" spans="11:12" x14ac:dyDescent="0.25">
      <c r="K131" s="38" t="s">
        <v>7</v>
      </c>
      <c r="L131" s="42">
        <v>9.3200000000000005E-2</v>
      </c>
    </row>
    <row r="132" spans="11:12" x14ac:dyDescent="0.25">
      <c r="K132" s="38" t="s">
        <v>6</v>
      </c>
      <c r="L132" s="42">
        <v>0.1366</v>
      </c>
    </row>
    <row r="133" spans="11:12" x14ac:dyDescent="0.25">
      <c r="K133" s="38" t="s">
        <v>5</v>
      </c>
      <c r="L133" s="42">
        <v>1.9400000000000001E-2</v>
      </c>
    </row>
    <row r="134" spans="11:12" x14ac:dyDescent="0.25">
      <c r="K134" s="38" t="s">
        <v>3</v>
      </c>
      <c r="L134" s="42">
        <v>3.1600000000000003E-2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1.12E-2</v>
      </c>
    </row>
    <row r="137" spans="11:12" x14ac:dyDescent="0.25">
      <c r="K137" s="38" t="s">
        <v>0</v>
      </c>
      <c r="L137" s="42">
        <v>3.3999999999999998E-3</v>
      </c>
    </row>
    <row r="138" spans="11:12" x14ac:dyDescent="0.25">
      <c r="K138" s="38" t="s">
        <v>1</v>
      </c>
      <c r="L138" s="42">
        <v>7.6999999999999999E-2</v>
      </c>
    </row>
    <row r="139" spans="11:12" x14ac:dyDescent="0.25">
      <c r="K139" s="38" t="s">
        <v>18</v>
      </c>
      <c r="L139" s="42">
        <v>1.01E-2</v>
      </c>
    </row>
    <row r="140" spans="11:12" x14ac:dyDescent="0.25">
      <c r="K140" s="38" t="s">
        <v>2</v>
      </c>
      <c r="L140" s="42">
        <v>6.2300000000000001E-2</v>
      </c>
    </row>
    <row r="141" spans="11:12" x14ac:dyDescent="0.25">
      <c r="K141" s="38" t="s">
        <v>17</v>
      </c>
      <c r="L141" s="42">
        <v>5.1499999999999997E-2</v>
      </c>
    </row>
    <row r="142" spans="11:12" x14ac:dyDescent="0.25">
      <c r="K142" s="38" t="s">
        <v>16</v>
      </c>
      <c r="L142" s="42">
        <v>0.1065</v>
      </c>
    </row>
    <row r="143" spans="11:12" x14ac:dyDescent="0.25">
      <c r="K143" s="38" t="s">
        <v>15</v>
      </c>
      <c r="L143" s="42">
        <v>5.9200000000000003E-2</v>
      </c>
    </row>
    <row r="144" spans="11:12" x14ac:dyDescent="0.25">
      <c r="K144" s="38" t="s">
        <v>14</v>
      </c>
      <c r="L144" s="42">
        <v>3.8600000000000002E-2</v>
      </c>
    </row>
    <row r="145" spans="11:12" x14ac:dyDescent="0.25">
      <c r="K145" s="38" t="s">
        <v>13</v>
      </c>
      <c r="L145" s="42">
        <v>1.4800000000000001E-2</v>
      </c>
    </row>
    <row r="146" spans="11:12" x14ac:dyDescent="0.25">
      <c r="K146" s="38" t="s">
        <v>12</v>
      </c>
      <c r="L146" s="42">
        <v>4.7199999999999999E-2</v>
      </c>
    </row>
    <row r="147" spans="11:12" x14ac:dyDescent="0.25">
      <c r="K147" s="38" t="s">
        <v>11</v>
      </c>
      <c r="L147" s="42">
        <v>1.9900000000000001E-2</v>
      </c>
    </row>
    <row r="148" spans="11:12" x14ac:dyDescent="0.25">
      <c r="K148" s="38" t="s">
        <v>10</v>
      </c>
      <c r="L148" s="42">
        <v>8.72E-2</v>
      </c>
    </row>
    <row r="149" spans="11:12" x14ac:dyDescent="0.25">
      <c r="K149" s="38" t="s">
        <v>9</v>
      </c>
      <c r="L149" s="42">
        <v>6.7500000000000004E-2</v>
      </c>
    </row>
    <row r="150" spans="11:12" x14ac:dyDescent="0.25">
      <c r="K150" s="38" t="s">
        <v>8</v>
      </c>
      <c r="L150" s="42">
        <v>5.4600000000000003E-2</v>
      </c>
    </row>
    <row r="151" spans="11:12" x14ac:dyDescent="0.25">
      <c r="K151" s="38" t="s">
        <v>7</v>
      </c>
      <c r="L151" s="42">
        <v>8.2000000000000003E-2</v>
      </c>
    </row>
    <row r="152" spans="11:12" x14ac:dyDescent="0.25">
      <c r="K152" s="38" t="s">
        <v>6</v>
      </c>
      <c r="L152" s="42">
        <v>0.14419999999999999</v>
      </c>
    </row>
    <row r="153" spans="11:12" x14ac:dyDescent="0.25">
      <c r="K153" s="38" t="s">
        <v>5</v>
      </c>
      <c r="L153" s="42">
        <v>1.9400000000000001E-2</v>
      </c>
    </row>
    <row r="154" spans="11:12" x14ac:dyDescent="0.25">
      <c r="K154" s="38" t="s">
        <v>3</v>
      </c>
      <c r="L154" s="42">
        <v>3.04E-2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98.625500000000002</v>
      </c>
    </row>
    <row r="455" spans="11:12" x14ac:dyDescent="0.25">
      <c r="K455" s="67">
        <v>43918</v>
      </c>
      <c r="L455" s="43">
        <v>95.144499999999994</v>
      </c>
    </row>
    <row r="456" spans="11:12" x14ac:dyDescent="0.25">
      <c r="K456" s="67">
        <v>43925</v>
      </c>
      <c r="L456" s="43">
        <v>92.295400000000001</v>
      </c>
    </row>
    <row r="457" spans="11:12" x14ac:dyDescent="0.25">
      <c r="K457" s="67">
        <v>43932</v>
      </c>
      <c r="L457" s="43">
        <v>91.227800000000002</v>
      </c>
    </row>
    <row r="458" spans="11:12" x14ac:dyDescent="0.25">
      <c r="K458" s="67">
        <v>43939</v>
      </c>
      <c r="L458" s="43">
        <v>91.236099999999993</v>
      </c>
    </row>
    <row r="459" spans="11:12" x14ac:dyDescent="0.25">
      <c r="K459" s="67">
        <v>43946</v>
      </c>
      <c r="L459" s="43">
        <v>91.957099999999997</v>
      </c>
    </row>
    <row r="460" spans="11:12" x14ac:dyDescent="0.25">
      <c r="K460" s="67">
        <v>43953</v>
      </c>
      <c r="L460" s="43">
        <v>92.170500000000004</v>
      </c>
    </row>
    <row r="461" spans="11:12" x14ac:dyDescent="0.25">
      <c r="K461" s="67">
        <v>43960</v>
      </c>
      <c r="L461" s="43">
        <v>92.5214</v>
      </c>
    </row>
    <row r="462" spans="11:12" x14ac:dyDescent="0.25">
      <c r="K462" s="67">
        <v>43967</v>
      </c>
      <c r="L462" s="43">
        <v>92.753900000000002</v>
      </c>
    </row>
    <row r="463" spans="11:12" x14ac:dyDescent="0.25">
      <c r="K463" s="67">
        <v>43974</v>
      </c>
      <c r="L463" s="43">
        <v>93.008499999999998</v>
      </c>
    </row>
    <row r="464" spans="11:12" x14ac:dyDescent="0.25">
      <c r="K464" s="67">
        <v>43981</v>
      </c>
      <c r="L464" s="43">
        <v>93.674999999999997</v>
      </c>
    </row>
    <row r="465" spans="11:12" x14ac:dyDescent="0.25">
      <c r="K465" s="67">
        <v>43988</v>
      </c>
      <c r="L465" s="43">
        <v>94.663799999999995</v>
      </c>
    </row>
    <row r="466" spans="11:12" x14ac:dyDescent="0.25">
      <c r="K466" s="67">
        <v>43995</v>
      </c>
      <c r="L466" s="43">
        <v>95.700900000000004</v>
      </c>
    </row>
    <row r="467" spans="11:12" x14ac:dyDescent="0.25">
      <c r="K467" s="67">
        <v>44002</v>
      </c>
      <c r="L467" s="43">
        <v>95.837999999999994</v>
      </c>
    </row>
    <row r="468" spans="11:12" x14ac:dyDescent="0.25">
      <c r="K468" s="67">
        <v>44009</v>
      </c>
      <c r="L468" s="43">
        <v>94.823700000000002</v>
      </c>
    </row>
    <row r="469" spans="11:12" x14ac:dyDescent="0.25">
      <c r="K469" s="67">
        <v>44016</v>
      </c>
      <c r="L469" s="43">
        <v>95.655000000000001</v>
      </c>
    </row>
    <row r="470" spans="11:12" x14ac:dyDescent="0.25">
      <c r="K470" s="67">
        <v>44023</v>
      </c>
      <c r="L470" s="43">
        <v>96.123699999999999</v>
      </c>
    </row>
    <row r="471" spans="11:12" x14ac:dyDescent="0.25">
      <c r="K471" s="67">
        <v>44030</v>
      </c>
      <c r="L471" s="43">
        <v>95.957300000000004</v>
      </c>
    </row>
    <row r="472" spans="11:12" x14ac:dyDescent="0.25">
      <c r="K472" s="67">
        <v>44037</v>
      </c>
      <c r="L472" s="43">
        <v>95.840699999999998</v>
      </c>
    </row>
    <row r="473" spans="11:12" x14ac:dyDescent="0.25">
      <c r="K473" s="67">
        <v>44044</v>
      </c>
      <c r="L473" s="43">
        <v>95.870500000000007</v>
      </c>
    </row>
    <row r="474" spans="11:12" x14ac:dyDescent="0.25">
      <c r="K474" s="67">
        <v>44051</v>
      </c>
      <c r="L474" s="43">
        <v>95.218299999999999</v>
      </c>
    </row>
    <row r="475" spans="11:12" x14ac:dyDescent="0.25">
      <c r="K475" s="67">
        <v>44058</v>
      </c>
      <c r="L475" s="43">
        <v>94.565700000000007</v>
      </c>
    </row>
    <row r="476" spans="11:12" x14ac:dyDescent="0.25">
      <c r="K476" s="67">
        <v>44065</v>
      </c>
      <c r="L476" s="43">
        <v>94.255200000000002</v>
      </c>
    </row>
    <row r="477" spans="11:12" x14ac:dyDescent="0.25">
      <c r="K477" s="67">
        <v>44072</v>
      </c>
      <c r="L477" s="43">
        <v>94.467500000000001</v>
      </c>
    </row>
    <row r="478" spans="11:12" x14ac:dyDescent="0.25">
      <c r="K478" s="67">
        <v>44079</v>
      </c>
      <c r="L478" s="43">
        <v>94.649299999999997</v>
      </c>
    </row>
    <row r="479" spans="11:12" x14ac:dyDescent="0.25">
      <c r="K479" s="67">
        <v>44086</v>
      </c>
      <c r="L479" s="43">
        <v>94.960599999999999</v>
      </c>
    </row>
    <row r="480" spans="11:12" x14ac:dyDescent="0.25">
      <c r="K480" s="67">
        <v>44093</v>
      </c>
      <c r="L480" s="43">
        <v>95.040899999999993</v>
      </c>
    </row>
    <row r="481" spans="11:12" x14ac:dyDescent="0.25">
      <c r="K481" s="67">
        <v>44100</v>
      </c>
      <c r="L481" s="43">
        <v>94.878799999999998</v>
      </c>
    </row>
    <row r="482" spans="11:12" x14ac:dyDescent="0.25">
      <c r="K482" s="67">
        <v>44107</v>
      </c>
      <c r="L482" s="43">
        <v>94.1267</v>
      </c>
    </row>
    <row r="483" spans="11:12" x14ac:dyDescent="0.25">
      <c r="K483" s="67">
        <v>44114</v>
      </c>
      <c r="L483" s="43">
        <v>94.435599999999994</v>
      </c>
    </row>
    <row r="484" spans="11:12" x14ac:dyDescent="0.25">
      <c r="K484" s="67">
        <v>44121</v>
      </c>
      <c r="L484" s="43">
        <v>94.970299999999995</v>
      </c>
    </row>
    <row r="485" spans="11:12" x14ac:dyDescent="0.25">
      <c r="K485" s="67">
        <v>44128</v>
      </c>
      <c r="L485" s="43">
        <v>95.318899999999999</v>
      </c>
    </row>
    <row r="486" spans="11:12" x14ac:dyDescent="0.25">
      <c r="K486" s="67">
        <v>44135</v>
      </c>
      <c r="L486" s="43">
        <v>96.271500000000003</v>
      </c>
    </row>
    <row r="487" spans="11:12" x14ac:dyDescent="0.25">
      <c r="K487" s="67">
        <v>44142</v>
      </c>
      <c r="L487" s="43">
        <v>96.698800000000006</v>
      </c>
    </row>
    <row r="488" spans="11:12" x14ac:dyDescent="0.25">
      <c r="K488" s="67">
        <v>44149</v>
      </c>
      <c r="L488" s="43">
        <v>97.473699999999994</v>
      </c>
    </row>
    <row r="489" spans="11:12" x14ac:dyDescent="0.25">
      <c r="K489" s="67">
        <v>44156</v>
      </c>
      <c r="L489" s="43">
        <v>97.8476</v>
      </c>
    </row>
    <row r="490" spans="11:12" x14ac:dyDescent="0.25">
      <c r="K490" s="67">
        <v>44163</v>
      </c>
      <c r="L490" s="43">
        <v>98.368799999999993</v>
      </c>
    </row>
    <row r="491" spans="11:12" x14ac:dyDescent="0.25">
      <c r="K491" s="67">
        <v>44170</v>
      </c>
      <c r="L491" s="43">
        <v>99.137200000000007</v>
      </c>
    </row>
    <row r="492" spans="11:12" x14ac:dyDescent="0.25">
      <c r="K492" s="67">
        <v>44177</v>
      </c>
      <c r="L492" s="43">
        <v>99.258399999999995</v>
      </c>
    </row>
    <row r="493" spans="11:12" x14ac:dyDescent="0.25">
      <c r="K493" s="67">
        <v>44184</v>
      </c>
      <c r="L493" s="43">
        <v>98.6327</v>
      </c>
    </row>
    <row r="494" spans="11:12" x14ac:dyDescent="0.25">
      <c r="K494" s="67">
        <v>44191</v>
      </c>
      <c r="L494" s="43">
        <v>94.880200000000002</v>
      </c>
    </row>
    <row r="495" spans="11:12" x14ac:dyDescent="0.25">
      <c r="K495" s="67">
        <v>44198</v>
      </c>
      <c r="L495" s="43">
        <v>92.130399999999995</v>
      </c>
    </row>
    <row r="496" spans="11:12" x14ac:dyDescent="0.25">
      <c r="K496" s="67">
        <v>44205</v>
      </c>
      <c r="L496" s="43">
        <v>93.358900000000006</v>
      </c>
    </row>
    <row r="497" spans="11:12" x14ac:dyDescent="0.25">
      <c r="K497" s="67">
        <v>44212</v>
      </c>
      <c r="L497" s="43">
        <v>95.409800000000004</v>
      </c>
    </row>
    <row r="498" spans="11:12" x14ac:dyDescent="0.25">
      <c r="K498" s="67">
        <v>44219</v>
      </c>
      <c r="L498" s="43">
        <v>95.596800000000002</v>
      </c>
    </row>
    <row r="499" spans="11:12" x14ac:dyDescent="0.25">
      <c r="K499" s="67">
        <v>44226</v>
      </c>
      <c r="L499" s="43">
        <v>96.345399999999998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99.588200000000001</v>
      </c>
    </row>
    <row r="603" spans="11:12" x14ac:dyDescent="0.25">
      <c r="K603" s="67">
        <v>43918</v>
      </c>
      <c r="L603" s="43">
        <v>98.308499999999995</v>
      </c>
    </row>
    <row r="604" spans="11:12" x14ac:dyDescent="0.25">
      <c r="K604" s="67">
        <v>43925</v>
      </c>
      <c r="L604" s="43">
        <v>96.971299999999999</v>
      </c>
    </row>
    <row r="605" spans="11:12" x14ac:dyDescent="0.25">
      <c r="K605" s="67">
        <v>43932</v>
      </c>
      <c r="L605" s="43">
        <v>94.897199999999998</v>
      </c>
    </row>
    <row r="606" spans="11:12" x14ac:dyDescent="0.25">
      <c r="K606" s="67">
        <v>43939</v>
      </c>
      <c r="L606" s="43">
        <v>94.695800000000006</v>
      </c>
    </row>
    <row r="607" spans="11:12" x14ac:dyDescent="0.25">
      <c r="K607" s="67">
        <v>43946</v>
      </c>
      <c r="L607" s="43">
        <v>95.759</v>
      </c>
    </row>
    <row r="608" spans="11:12" x14ac:dyDescent="0.25">
      <c r="K608" s="67">
        <v>43953</v>
      </c>
      <c r="L608" s="43">
        <v>96.012299999999996</v>
      </c>
    </row>
    <row r="609" spans="11:12" x14ac:dyDescent="0.25">
      <c r="K609" s="67">
        <v>43960</v>
      </c>
      <c r="L609" s="43">
        <v>94.200400000000002</v>
      </c>
    </row>
    <row r="610" spans="11:12" x14ac:dyDescent="0.25">
      <c r="K610" s="67">
        <v>43967</v>
      </c>
      <c r="L610" s="43">
        <v>93.499700000000004</v>
      </c>
    </row>
    <row r="611" spans="11:12" x14ac:dyDescent="0.25">
      <c r="K611" s="67">
        <v>43974</v>
      </c>
      <c r="L611" s="43">
        <v>93.256100000000004</v>
      </c>
    </row>
    <row r="612" spans="11:12" x14ac:dyDescent="0.25">
      <c r="K612" s="67">
        <v>43981</v>
      </c>
      <c r="L612" s="43">
        <v>93.593999999999994</v>
      </c>
    </row>
    <row r="613" spans="11:12" x14ac:dyDescent="0.25">
      <c r="K613" s="67">
        <v>43988</v>
      </c>
      <c r="L613" s="43">
        <v>96.774100000000004</v>
      </c>
    </row>
    <row r="614" spans="11:12" x14ac:dyDescent="0.25">
      <c r="K614" s="67">
        <v>43995</v>
      </c>
      <c r="L614" s="43">
        <v>97.8506</v>
      </c>
    </row>
    <row r="615" spans="11:12" x14ac:dyDescent="0.25">
      <c r="K615" s="67">
        <v>44002</v>
      </c>
      <c r="L615" s="43">
        <v>98.920100000000005</v>
      </c>
    </row>
    <row r="616" spans="11:12" x14ac:dyDescent="0.25">
      <c r="K616" s="67">
        <v>44009</v>
      </c>
      <c r="L616" s="43">
        <v>98.868300000000005</v>
      </c>
    </row>
    <row r="617" spans="11:12" x14ac:dyDescent="0.25">
      <c r="K617" s="67">
        <v>44016</v>
      </c>
      <c r="L617" s="43">
        <v>100.3314</v>
      </c>
    </row>
    <row r="618" spans="11:12" x14ac:dyDescent="0.25">
      <c r="K618" s="67">
        <v>44023</v>
      </c>
      <c r="L618" s="43">
        <v>96.907399999999996</v>
      </c>
    </row>
    <row r="619" spans="11:12" x14ac:dyDescent="0.25">
      <c r="K619" s="67">
        <v>44030</v>
      </c>
      <c r="L619" s="43">
        <v>96.709699999999998</v>
      </c>
    </row>
    <row r="620" spans="11:12" x14ac:dyDescent="0.25">
      <c r="K620" s="67">
        <v>44037</v>
      </c>
      <c r="L620" s="43">
        <v>95.956699999999998</v>
      </c>
    </row>
    <row r="621" spans="11:12" x14ac:dyDescent="0.25">
      <c r="K621" s="67">
        <v>44044</v>
      </c>
      <c r="L621" s="43">
        <v>97.232799999999997</v>
      </c>
    </row>
    <row r="622" spans="11:12" x14ac:dyDescent="0.25">
      <c r="K622" s="67">
        <v>44051</v>
      </c>
      <c r="L622" s="43">
        <v>97.029700000000005</v>
      </c>
    </row>
    <row r="623" spans="11:12" x14ac:dyDescent="0.25">
      <c r="K623" s="67">
        <v>44058</v>
      </c>
      <c r="L623" s="43">
        <v>95.945300000000003</v>
      </c>
    </row>
    <row r="624" spans="11:12" x14ac:dyDescent="0.25">
      <c r="K624" s="67">
        <v>44065</v>
      </c>
      <c r="L624" s="43">
        <v>95.017899999999997</v>
      </c>
    </row>
    <row r="625" spans="11:12" x14ac:dyDescent="0.25">
      <c r="K625" s="67">
        <v>44072</v>
      </c>
      <c r="L625" s="43">
        <v>95.580200000000005</v>
      </c>
    </row>
    <row r="626" spans="11:12" x14ac:dyDescent="0.25">
      <c r="K626" s="67">
        <v>44079</v>
      </c>
      <c r="L626" s="43">
        <v>97.931600000000003</v>
      </c>
    </row>
    <row r="627" spans="11:12" x14ac:dyDescent="0.25">
      <c r="K627" s="67">
        <v>44086</v>
      </c>
      <c r="L627" s="43">
        <v>98.693600000000004</v>
      </c>
    </row>
    <row r="628" spans="11:12" x14ac:dyDescent="0.25">
      <c r="K628" s="67">
        <v>44093</v>
      </c>
      <c r="L628" s="43">
        <v>99.483599999999996</v>
      </c>
    </row>
    <row r="629" spans="11:12" x14ac:dyDescent="0.25">
      <c r="K629" s="67">
        <v>44100</v>
      </c>
      <c r="L629" s="43">
        <v>99.148899999999998</v>
      </c>
    </row>
    <row r="630" spans="11:12" x14ac:dyDescent="0.25">
      <c r="K630" s="67">
        <v>44107</v>
      </c>
      <c r="L630" s="43">
        <v>96.7346</v>
      </c>
    </row>
    <row r="631" spans="11:12" x14ac:dyDescent="0.25">
      <c r="K631" s="67">
        <v>44114</v>
      </c>
      <c r="L631" s="43">
        <v>95.161500000000004</v>
      </c>
    </row>
    <row r="632" spans="11:12" x14ac:dyDescent="0.25">
      <c r="K632" s="67">
        <v>44121</v>
      </c>
      <c r="L632" s="43">
        <v>95.342799999999997</v>
      </c>
    </row>
    <row r="633" spans="11:12" x14ac:dyDescent="0.25">
      <c r="K633" s="67">
        <v>44128</v>
      </c>
      <c r="L633" s="43">
        <v>94.982699999999994</v>
      </c>
    </row>
    <row r="634" spans="11:12" x14ac:dyDescent="0.25">
      <c r="K634" s="67">
        <v>44135</v>
      </c>
      <c r="L634" s="43">
        <v>95.967100000000002</v>
      </c>
    </row>
    <row r="635" spans="11:12" x14ac:dyDescent="0.25">
      <c r="K635" s="67">
        <v>44142</v>
      </c>
      <c r="L635" s="43">
        <v>97.654300000000006</v>
      </c>
    </row>
    <row r="636" spans="11:12" x14ac:dyDescent="0.25">
      <c r="K636" s="67">
        <v>44149</v>
      </c>
      <c r="L636" s="43">
        <v>99.368600000000001</v>
      </c>
    </row>
    <row r="637" spans="11:12" x14ac:dyDescent="0.25">
      <c r="K637" s="67">
        <v>44156</v>
      </c>
      <c r="L637" s="43">
        <v>99.4041</v>
      </c>
    </row>
    <row r="638" spans="11:12" x14ac:dyDescent="0.25">
      <c r="K638" s="67">
        <v>44163</v>
      </c>
      <c r="L638" s="43">
        <v>100.11060000000001</v>
      </c>
    </row>
    <row r="639" spans="11:12" x14ac:dyDescent="0.25">
      <c r="K639" s="67">
        <v>44170</v>
      </c>
      <c r="L639" s="43">
        <v>102.46259999999999</v>
      </c>
    </row>
    <row r="640" spans="11:12" x14ac:dyDescent="0.25">
      <c r="K640" s="67">
        <v>44177</v>
      </c>
      <c r="L640" s="43">
        <v>103.6688</v>
      </c>
    </row>
    <row r="641" spans="11:12" x14ac:dyDescent="0.25">
      <c r="K641" s="67">
        <v>44184</v>
      </c>
      <c r="L641" s="43">
        <v>104.6195</v>
      </c>
    </row>
    <row r="642" spans="11:12" x14ac:dyDescent="0.25">
      <c r="K642" s="67">
        <v>44191</v>
      </c>
      <c r="L642" s="43">
        <v>98.733500000000006</v>
      </c>
    </row>
    <row r="643" spans="11:12" x14ac:dyDescent="0.25">
      <c r="K643" s="67">
        <v>44198</v>
      </c>
      <c r="L643" s="43">
        <v>94.491299999999995</v>
      </c>
    </row>
    <row r="644" spans="11:12" x14ac:dyDescent="0.25">
      <c r="K644" s="67">
        <v>44205</v>
      </c>
      <c r="L644" s="43">
        <v>95.085700000000003</v>
      </c>
    </row>
    <row r="645" spans="11:12" x14ac:dyDescent="0.25">
      <c r="K645" s="67">
        <v>44212</v>
      </c>
      <c r="L645" s="43">
        <v>96.9542</v>
      </c>
    </row>
    <row r="646" spans="11:12" x14ac:dyDescent="0.25">
      <c r="K646" s="67">
        <v>44219</v>
      </c>
      <c r="L646" s="43">
        <v>96.975800000000007</v>
      </c>
    </row>
    <row r="647" spans="11:12" x14ac:dyDescent="0.25">
      <c r="K647" s="67">
        <v>44226</v>
      </c>
      <c r="L647" s="43">
        <v>97.299300000000002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E6A8-5E66-43B9-8136-ABCBBA61F125}">
  <sheetPr codeName="Sheet5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35</v>
      </c>
    </row>
    <row r="2" spans="1:12" ht="19.5" customHeight="1" x14ac:dyDescent="0.3">
      <c r="A2" s="3" t="str">
        <f>"Weekly Payroll Jobs and Wages in Australia - " &amp;$L$1</f>
        <v>Weekly Payroll Jobs and Wages in Australia - Queensland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Queensland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Queensland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-1.710687234154562E-2</v>
      </c>
      <c r="C11" s="28">
        <v>6.8082446873249269E-2</v>
      </c>
      <c r="D11" s="28">
        <v>1.1020753896326729E-2</v>
      </c>
      <c r="E11" s="28">
        <v>6.8607239975235768E-3</v>
      </c>
      <c r="F11" s="28">
        <v>-2.5773727428942239E-2</v>
      </c>
      <c r="G11" s="28">
        <v>6.2365287580433471E-2</v>
      </c>
      <c r="H11" s="28">
        <v>3.9035611251820868E-3</v>
      </c>
      <c r="I11" s="61">
        <v>7.2947181775477876E-3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-3.4378322333345701E-2</v>
      </c>
      <c r="C13" s="28">
        <v>7.1611638604974326E-2</v>
      </c>
      <c r="D13" s="28">
        <v>1.0843923161065305E-2</v>
      </c>
      <c r="E13" s="28">
        <v>5.9949291095580115E-3</v>
      </c>
      <c r="F13" s="28">
        <v>-4.597330962049806E-2</v>
      </c>
      <c r="G13" s="28">
        <v>8.0367821717214349E-2</v>
      </c>
      <c r="H13" s="28">
        <v>3.6707599099607968E-3</v>
      </c>
      <c r="I13" s="61">
        <v>5.5274458277605465E-3</v>
      </c>
      <c r="J13" s="28"/>
      <c r="K13" s="42"/>
      <c r="L13" s="43"/>
    </row>
    <row r="14" spans="1:12" x14ac:dyDescent="0.25">
      <c r="A14" s="62" t="s">
        <v>27</v>
      </c>
      <c r="B14" s="28">
        <v>-3.2295669523347836E-2</v>
      </c>
      <c r="C14" s="28">
        <v>5.8149025565496393E-2</v>
      </c>
      <c r="D14" s="28">
        <v>9.1882248629036045E-3</v>
      </c>
      <c r="E14" s="28">
        <v>6.9806023973284503E-3</v>
      </c>
      <c r="F14" s="28">
        <v>-1.0612192035658663E-2</v>
      </c>
      <c r="G14" s="28">
        <v>3.6831070141701172E-2</v>
      </c>
      <c r="H14" s="28">
        <v>4.4612943763360224E-3</v>
      </c>
      <c r="I14" s="61">
        <v>9.452846994837838E-3</v>
      </c>
      <c r="J14" s="28"/>
      <c r="K14" s="38"/>
      <c r="L14" s="43"/>
    </row>
    <row r="15" spans="1:12" x14ac:dyDescent="0.25">
      <c r="A15" s="63" t="s">
        <v>73</v>
      </c>
      <c r="B15" s="28">
        <v>2.6422593980605091E-2</v>
      </c>
      <c r="C15" s="28">
        <v>0.14000649326073189</v>
      </c>
      <c r="D15" s="28">
        <v>3.9217296974550342E-2</v>
      </c>
      <c r="E15" s="28">
        <v>1.3948632928311833E-2</v>
      </c>
      <c r="F15" s="28">
        <v>0.14159469675243086</v>
      </c>
      <c r="G15" s="28">
        <v>7.8768106889004486E-2</v>
      </c>
      <c r="H15" s="28">
        <v>2.0021887883468592E-2</v>
      </c>
      <c r="I15" s="61">
        <v>2.8697057844983442E-2</v>
      </c>
      <c r="J15" s="28"/>
      <c r="K15" s="56"/>
      <c r="L15" s="43"/>
    </row>
    <row r="16" spans="1:12" x14ac:dyDescent="0.25">
      <c r="A16" s="62" t="s">
        <v>47</v>
      </c>
      <c r="B16" s="28">
        <v>-2.8069618207633096E-2</v>
      </c>
      <c r="C16" s="28">
        <v>7.844038026867084E-2</v>
      </c>
      <c r="D16" s="28">
        <v>8.2860977044059148E-3</v>
      </c>
      <c r="E16" s="28">
        <v>7.1561460337909999E-3</v>
      </c>
      <c r="F16" s="28">
        <v>-2.6628851031625933E-3</v>
      </c>
      <c r="G16" s="28">
        <v>9.854879259585636E-2</v>
      </c>
      <c r="H16" s="28">
        <v>2.9321063946647907E-3</v>
      </c>
      <c r="I16" s="61">
        <v>1.9950121908104634E-2</v>
      </c>
      <c r="J16" s="28"/>
      <c r="K16" s="42"/>
      <c r="L16" s="43"/>
    </row>
    <row r="17" spans="1:12" x14ac:dyDescent="0.25">
      <c r="A17" s="62" t="s">
        <v>48</v>
      </c>
      <c r="B17" s="28">
        <v>-1.8513058083974188E-2</v>
      </c>
      <c r="C17" s="28">
        <v>5.6532269733353457E-2</v>
      </c>
      <c r="D17" s="28">
        <v>6.5057100301786353E-3</v>
      </c>
      <c r="E17" s="28">
        <v>4.8336071338448416E-3</v>
      </c>
      <c r="F17" s="28">
        <v>-3.2994439099281125E-2</v>
      </c>
      <c r="G17" s="28">
        <v>6.3130099685767549E-2</v>
      </c>
      <c r="H17" s="28">
        <v>2.2417733214481483E-3</v>
      </c>
      <c r="I17" s="61">
        <v>6.0947766290893046E-3</v>
      </c>
      <c r="J17" s="28"/>
      <c r="K17" s="42"/>
      <c r="L17" s="43"/>
    </row>
    <row r="18" spans="1:12" x14ac:dyDescent="0.25">
      <c r="A18" s="62" t="s">
        <v>49</v>
      </c>
      <c r="B18" s="28">
        <v>-1.8599183738871816E-2</v>
      </c>
      <c r="C18" s="28">
        <v>5.6590795418322015E-2</v>
      </c>
      <c r="D18" s="28">
        <v>9.0174175984594207E-3</v>
      </c>
      <c r="E18" s="28">
        <v>6.4477334216728188E-3</v>
      </c>
      <c r="F18" s="28">
        <v>-4.5257000626153898E-2</v>
      </c>
      <c r="G18" s="28">
        <v>5.7421830787145467E-2</v>
      </c>
      <c r="H18" s="28">
        <v>4.5120678568237871E-3</v>
      </c>
      <c r="I18" s="61">
        <v>5.2214690984602186E-3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-4.070452919704981E-3</v>
      </c>
      <c r="C19" s="28">
        <v>5.6211861898433968E-2</v>
      </c>
      <c r="D19" s="28">
        <v>1.0022682283216566E-2</v>
      </c>
      <c r="E19" s="28">
        <v>6.7685554159400141E-3</v>
      </c>
      <c r="F19" s="28">
        <v>-2.5922456876934952E-2</v>
      </c>
      <c r="G19" s="28">
        <v>4.977804750672532E-2</v>
      </c>
      <c r="H19" s="28">
        <v>5.9630075504888413E-3</v>
      </c>
      <c r="I19" s="61">
        <v>4.2363148767119441E-3</v>
      </c>
      <c r="J19" s="29"/>
      <c r="K19" s="44"/>
      <c r="L19" s="43"/>
    </row>
    <row r="20" spans="1:12" x14ac:dyDescent="0.25">
      <c r="A20" s="62" t="s">
        <v>51</v>
      </c>
      <c r="B20" s="28">
        <v>1.3894639581129464E-2</v>
      </c>
      <c r="C20" s="28">
        <v>5.9674695057669425E-2</v>
      </c>
      <c r="D20" s="28">
        <v>1.2521619751407753E-2</v>
      </c>
      <c r="E20" s="28">
        <v>7.3049488472400892E-3</v>
      </c>
      <c r="F20" s="28">
        <v>9.9610904328164551E-3</v>
      </c>
      <c r="G20" s="28">
        <v>3.6805025693943616E-2</v>
      </c>
      <c r="H20" s="28">
        <v>4.1123906000890553E-3</v>
      </c>
      <c r="I20" s="61">
        <v>-1.0539259115092126E-3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1.6414361115946186E-4</v>
      </c>
      <c r="C21" s="65">
        <v>7.7633632199840541E-2</v>
      </c>
      <c r="D21" s="65">
        <v>1.9208763721390021E-2</v>
      </c>
      <c r="E21" s="65">
        <v>1.4965772551692291E-2</v>
      </c>
      <c r="F21" s="65">
        <v>3.8875797058406825E-2</v>
      </c>
      <c r="G21" s="65">
        <v>4.1171197294847639E-2</v>
      </c>
      <c r="H21" s="65">
        <v>-2.3648409509099411E-3</v>
      </c>
      <c r="I21" s="66">
        <v>7.0101581303139149E-4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Queensland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Queensland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70.89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87.86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91.64</v>
      </c>
    </row>
    <row r="39" spans="1:12" x14ac:dyDescent="0.25">
      <c r="K39" s="44" t="s">
        <v>49</v>
      </c>
      <c r="L39" s="43">
        <v>92.33</v>
      </c>
    </row>
    <row r="40" spans="1:12" x14ac:dyDescent="0.25">
      <c r="K40" s="37" t="s">
        <v>50</v>
      </c>
      <c r="L40" s="43">
        <v>93.79</v>
      </c>
    </row>
    <row r="41" spans="1:12" x14ac:dyDescent="0.25">
      <c r="K41" s="37" t="s">
        <v>51</v>
      </c>
      <c r="L41" s="43">
        <v>95.31</v>
      </c>
    </row>
    <row r="42" spans="1:12" x14ac:dyDescent="0.25">
      <c r="K42" s="37" t="s">
        <v>52</v>
      </c>
      <c r="L42" s="43">
        <v>91.74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78.19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Queensland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95.09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96.62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96.95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98.25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100.29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97.57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80.739999999999995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Queensland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96.18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97.36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97.72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99.26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101.71</v>
      </c>
    </row>
    <row r="60" spans="1:12" ht="15.4" customHeight="1" x14ac:dyDescent="0.25">
      <c r="K60" s="37" t="s">
        <v>52</v>
      </c>
      <c r="L60" s="43">
        <v>100.1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73.3</v>
      </c>
    </row>
    <row r="66" spans="1:12" ht="15.4" customHeight="1" x14ac:dyDescent="0.25">
      <c r="K66" s="42" t="s">
        <v>47</v>
      </c>
      <c r="L66" s="43">
        <v>90.91</v>
      </c>
    </row>
    <row r="67" spans="1:12" ht="15.4" customHeight="1" x14ac:dyDescent="0.25">
      <c r="K67" s="42" t="s">
        <v>48</v>
      </c>
      <c r="L67" s="43">
        <v>93.81</v>
      </c>
    </row>
    <row r="68" spans="1:12" ht="15.4" customHeight="1" x14ac:dyDescent="0.25">
      <c r="K68" s="44" t="s">
        <v>49</v>
      </c>
      <c r="L68" s="43">
        <v>92.79</v>
      </c>
    </row>
    <row r="69" spans="1:12" ht="15.4" customHeight="1" x14ac:dyDescent="0.25">
      <c r="K69" s="37" t="s">
        <v>50</v>
      </c>
      <c r="L69" s="43">
        <v>94.57</v>
      </c>
    </row>
    <row r="70" spans="1:12" ht="15.4" customHeight="1" x14ac:dyDescent="0.25">
      <c r="K70" s="37" t="s">
        <v>51</v>
      </c>
      <c r="L70" s="43">
        <v>96.08</v>
      </c>
    </row>
    <row r="71" spans="1:12" ht="15.4" customHeight="1" x14ac:dyDescent="0.25">
      <c r="K71" s="37" t="s">
        <v>52</v>
      </c>
      <c r="L71" s="43">
        <v>94.18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78.540000000000006</v>
      </c>
    </row>
    <row r="75" spans="1:12" ht="15.4" customHeight="1" x14ac:dyDescent="0.25">
      <c r="K75" s="42" t="s">
        <v>47</v>
      </c>
      <c r="L75" s="43">
        <v>96.08</v>
      </c>
    </row>
    <row r="76" spans="1:12" ht="15.4" customHeight="1" x14ac:dyDescent="0.25">
      <c r="K76" s="42" t="s">
        <v>48</v>
      </c>
      <c r="L76" s="43">
        <v>97.94</v>
      </c>
    </row>
    <row r="77" spans="1:12" ht="15.4" customHeight="1" x14ac:dyDescent="0.25">
      <c r="A77" s="31" t="str">
        <f>"Distribution of payroll jobs by industry, "&amp;$L$1</f>
        <v>Distribution of payroll jobs by industry, Queensland</v>
      </c>
      <c r="K77" s="44" t="s">
        <v>49</v>
      </c>
      <c r="L77" s="43">
        <v>96.83</v>
      </c>
    </row>
    <row r="78" spans="1:12" ht="15.4" customHeight="1" x14ac:dyDescent="0.25">
      <c r="K78" s="37" t="s">
        <v>50</v>
      </c>
      <c r="L78" s="43">
        <v>98.69</v>
      </c>
    </row>
    <row r="79" spans="1:12" ht="15.4" customHeight="1" x14ac:dyDescent="0.25">
      <c r="K79" s="37" t="s">
        <v>51</v>
      </c>
      <c r="L79" s="43">
        <v>99.95</v>
      </c>
    </row>
    <row r="80" spans="1:12" ht="15.4" customHeight="1" x14ac:dyDescent="0.25">
      <c r="K80" s="37" t="s">
        <v>52</v>
      </c>
      <c r="L80" s="43">
        <v>98.83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81.2</v>
      </c>
    </row>
    <row r="84" spans="1:12" ht="15.4" customHeight="1" x14ac:dyDescent="0.25">
      <c r="K84" s="42" t="s">
        <v>47</v>
      </c>
      <c r="L84" s="43">
        <v>96.59</v>
      </c>
    </row>
    <row r="85" spans="1:12" ht="15.4" customHeight="1" x14ac:dyDescent="0.25">
      <c r="K85" s="42" t="s">
        <v>48</v>
      </c>
      <c r="L85" s="43">
        <v>98.46</v>
      </c>
    </row>
    <row r="86" spans="1:12" ht="15.4" customHeight="1" x14ac:dyDescent="0.25">
      <c r="K86" s="44" t="s">
        <v>49</v>
      </c>
      <c r="L86" s="43">
        <v>97.83</v>
      </c>
    </row>
    <row r="87" spans="1:12" ht="15.4" customHeight="1" x14ac:dyDescent="0.25">
      <c r="K87" s="37" t="s">
        <v>50</v>
      </c>
      <c r="L87" s="43">
        <v>99.65</v>
      </c>
    </row>
    <row r="88" spans="1:12" ht="15.4" customHeight="1" x14ac:dyDescent="0.25">
      <c r="K88" s="37" t="s">
        <v>51</v>
      </c>
      <c r="L88" s="43">
        <v>101.03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99.92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-4.1799999999999997E-2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-5.1400000000000001E-2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-5.57E-2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-1.1599999999999999E-2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-3.3599999999999998E-2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-1.72E-2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2.3099999999999999E-2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-0.10249999999999999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-6.2E-2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-0.1158</v>
      </c>
    </row>
    <row r="104" spans="1:12" x14ac:dyDescent="0.25">
      <c r="K104" s="38" t="s">
        <v>12</v>
      </c>
      <c r="L104" s="42">
        <v>4.4499999999999998E-2</v>
      </c>
    </row>
    <row r="105" spans="1:12" x14ac:dyDescent="0.25">
      <c r="K105" s="38" t="s">
        <v>11</v>
      </c>
      <c r="L105" s="42">
        <v>-1.2999999999999999E-2</v>
      </c>
    </row>
    <row r="106" spans="1:12" x14ac:dyDescent="0.25">
      <c r="K106" s="38" t="s">
        <v>10</v>
      </c>
      <c r="L106" s="42">
        <v>-2.6100000000000002E-2</v>
      </c>
    </row>
    <row r="107" spans="1:12" x14ac:dyDescent="0.25">
      <c r="K107" s="38" t="s">
        <v>9</v>
      </c>
      <c r="L107" s="42">
        <v>-2.58E-2</v>
      </c>
    </row>
    <row r="108" spans="1:12" x14ac:dyDescent="0.25">
      <c r="K108" s="38" t="s">
        <v>8</v>
      </c>
      <c r="L108" s="42">
        <v>3.7999999999999999E-2</v>
      </c>
    </row>
    <row r="109" spans="1:12" x14ac:dyDescent="0.25">
      <c r="K109" s="38" t="s">
        <v>7</v>
      </c>
      <c r="L109" s="42">
        <v>-0.1108</v>
      </c>
    </row>
    <row r="110" spans="1:12" x14ac:dyDescent="0.25">
      <c r="K110" s="38" t="s">
        <v>6</v>
      </c>
      <c r="L110" s="42">
        <v>-1.1900000000000001E-2</v>
      </c>
    </row>
    <row r="111" spans="1:12" x14ac:dyDescent="0.25">
      <c r="K111" s="38" t="s">
        <v>5</v>
      </c>
      <c r="L111" s="42">
        <v>-4.65E-2</v>
      </c>
    </row>
    <row r="112" spans="1:12" x14ac:dyDescent="0.25">
      <c r="K112" s="38" t="s">
        <v>3</v>
      </c>
      <c r="L112" s="42">
        <v>-4.48E-2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1.43E-2</v>
      </c>
    </row>
    <row r="117" spans="1:12" x14ac:dyDescent="0.25">
      <c r="K117" s="38" t="s">
        <v>0</v>
      </c>
      <c r="L117" s="42">
        <v>2.1899999999999999E-2</v>
      </c>
    </row>
    <row r="118" spans="1:12" x14ac:dyDescent="0.25">
      <c r="K118" s="38" t="s">
        <v>1</v>
      </c>
      <c r="L118" s="42">
        <v>6.9699999999999998E-2</v>
      </c>
    </row>
    <row r="119" spans="1:12" x14ac:dyDescent="0.25">
      <c r="K119" s="38" t="s">
        <v>18</v>
      </c>
      <c r="L119" s="42">
        <v>1.2E-2</v>
      </c>
    </row>
    <row r="120" spans="1:12" x14ac:dyDescent="0.25">
      <c r="K120" s="38" t="s">
        <v>2</v>
      </c>
      <c r="L120" s="42">
        <v>7.2400000000000006E-2</v>
      </c>
    </row>
    <row r="121" spans="1:12" x14ac:dyDescent="0.25">
      <c r="K121" s="38" t="s">
        <v>17</v>
      </c>
      <c r="L121" s="42">
        <v>4.3099999999999999E-2</v>
      </c>
    </row>
    <row r="122" spans="1:12" x14ac:dyDescent="0.25">
      <c r="K122" s="38" t="s">
        <v>16</v>
      </c>
      <c r="L122" s="42">
        <v>0.10390000000000001</v>
      </c>
    </row>
    <row r="123" spans="1:12" x14ac:dyDescent="0.25">
      <c r="K123" s="38" t="s">
        <v>15</v>
      </c>
      <c r="L123" s="42">
        <v>7.51E-2</v>
      </c>
    </row>
    <row r="124" spans="1:12" x14ac:dyDescent="0.25">
      <c r="K124" s="38" t="s">
        <v>14</v>
      </c>
      <c r="L124" s="42">
        <v>4.5699999999999998E-2</v>
      </c>
    </row>
    <row r="125" spans="1:12" x14ac:dyDescent="0.25">
      <c r="K125" s="38" t="s">
        <v>13</v>
      </c>
      <c r="L125" s="42">
        <v>9.7000000000000003E-3</v>
      </c>
    </row>
    <row r="126" spans="1:12" x14ac:dyDescent="0.25">
      <c r="K126" s="38" t="s">
        <v>12</v>
      </c>
      <c r="L126" s="42">
        <v>2.7799999999999998E-2</v>
      </c>
    </row>
    <row r="127" spans="1:12" x14ac:dyDescent="0.25">
      <c r="K127" s="38" t="s">
        <v>11</v>
      </c>
      <c r="L127" s="42">
        <v>2.3099999999999999E-2</v>
      </c>
    </row>
    <row r="128" spans="1:12" x14ac:dyDescent="0.25">
      <c r="K128" s="38" t="s">
        <v>10</v>
      </c>
      <c r="L128" s="42">
        <v>7.4399999999999994E-2</v>
      </c>
    </row>
    <row r="129" spans="11:12" x14ac:dyDescent="0.25">
      <c r="K129" s="38" t="s">
        <v>9</v>
      </c>
      <c r="L129" s="42">
        <v>6.7799999999999999E-2</v>
      </c>
    </row>
    <row r="130" spans="11:12" x14ac:dyDescent="0.25">
      <c r="K130" s="38" t="s">
        <v>8</v>
      </c>
      <c r="L130" s="42">
        <v>6.08E-2</v>
      </c>
    </row>
    <row r="131" spans="11:12" x14ac:dyDescent="0.25">
      <c r="K131" s="38" t="s">
        <v>7</v>
      </c>
      <c r="L131" s="42">
        <v>5.5100000000000003E-2</v>
      </c>
    </row>
    <row r="132" spans="11:12" x14ac:dyDescent="0.25">
      <c r="K132" s="38" t="s">
        <v>6</v>
      </c>
      <c r="L132" s="42">
        <v>0.1638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4.0099999999999997E-2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1.3899999999999999E-2</v>
      </c>
    </row>
    <row r="137" spans="11:12" x14ac:dyDescent="0.25">
      <c r="K137" s="38" t="s">
        <v>0</v>
      </c>
      <c r="L137" s="42">
        <v>2.1100000000000001E-2</v>
      </c>
    </row>
    <row r="138" spans="11:12" x14ac:dyDescent="0.25">
      <c r="K138" s="38" t="s">
        <v>1</v>
      </c>
      <c r="L138" s="42">
        <v>6.7000000000000004E-2</v>
      </c>
    </row>
    <row r="139" spans="11:12" x14ac:dyDescent="0.25">
      <c r="K139" s="38" t="s">
        <v>18</v>
      </c>
      <c r="L139" s="42">
        <v>1.2E-2</v>
      </c>
    </row>
    <row r="140" spans="11:12" x14ac:dyDescent="0.25">
      <c r="K140" s="38" t="s">
        <v>2</v>
      </c>
      <c r="L140" s="42">
        <v>7.1099999999999997E-2</v>
      </c>
    </row>
    <row r="141" spans="11:12" x14ac:dyDescent="0.25">
      <c r="K141" s="38" t="s">
        <v>17</v>
      </c>
      <c r="L141" s="42">
        <v>4.3099999999999999E-2</v>
      </c>
    </row>
    <row r="142" spans="11:12" x14ac:dyDescent="0.25">
      <c r="K142" s="38" t="s">
        <v>16</v>
      </c>
      <c r="L142" s="42">
        <v>0.1081</v>
      </c>
    </row>
    <row r="143" spans="11:12" x14ac:dyDescent="0.25">
      <c r="K143" s="38" t="s">
        <v>15</v>
      </c>
      <c r="L143" s="42">
        <v>6.8599999999999994E-2</v>
      </c>
    </row>
    <row r="144" spans="11:12" x14ac:dyDescent="0.25">
      <c r="K144" s="38" t="s">
        <v>14</v>
      </c>
      <c r="L144" s="42">
        <v>4.36E-2</v>
      </c>
    </row>
    <row r="145" spans="11:12" x14ac:dyDescent="0.25">
      <c r="K145" s="38" t="s">
        <v>13</v>
      </c>
      <c r="L145" s="42">
        <v>8.6999999999999994E-3</v>
      </c>
    </row>
    <row r="146" spans="11:12" x14ac:dyDescent="0.25">
      <c r="K146" s="38" t="s">
        <v>12</v>
      </c>
      <c r="L146" s="42">
        <v>2.9600000000000001E-2</v>
      </c>
    </row>
    <row r="147" spans="11:12" x14ac:dyDescent="0.25">
      <c r="K147" s="38" t="s">
        <v>11</v>
      </c>
      <c r="L147" s="42">
        <v>2.3199999999999998E-2</v>
      </c>
    </row>
    <row r="148" spans="11:12" x14ac:dyDescent="0.25">
      <c r="K148" s="38" t="s">
        <v>10</v>
      </c>
      <c r="L148" s="42">
        <v>7.3700000000000002E-2</v>
      </c>
    </row>
    <row r="149" spans="11:12" x14ac:dyDescent="0.25">
      <c r="K149" s="38" t="s">
        <v>9</v>
      </c>
      <c r="L149" s="42">
        <v>6.7199999999999996E-2</v>
      </c>
    </row>
    <row r="150" spans="11:12" x14ac:dyDescent="0.25">
      <c r="K150" s="38" t="s">
        <v>8</v>
      </c>
      <c r="L150" s="42">
        <v>6.4199999999999993E-2</v>
      </c>
    </row>
    <row r="151" spans="11:12" x14ac:dyDescent="0.25">
      <c r="K151" s="38" t="s">
        <v>7</v>
      </c>
      <c r="L151" s="42">
        <v>4.9799999999999997E-2</v>
      </c>
    </row>
    <row r="152" spans="11:12" x14ac:dyDescent="0.25">
      <c r="K152" s="38" t="s">
        <v>6</v>
      </c>
      <c r="L152" s="42">
        <v>0.16470000000000001</v>
      </c>
    </row>
    <row r="153" spans="11:12" x14ac:dyDescent="0.25">
      <c r="K153" s="38" t="s">
        <v>5</v>
      </c>
      <c r="L153" s="42">
        <v>1.5599999999999999E-2</v>
      </c>
    </row>
    <row r="154" spans="11:12" x14ac:dyDescent="0.25">
      <c r="K154" s="38" t="s">
        <v>3</v>
      </c>
      <c r="L154" s="42">
        <v>3.9E-2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99.334900000000005</v>
      </c>
    </row>
    <row r="455" spans="11:12" x14ac:dyDescent="0.25">
      <c r="K455" s="67">
        <v>43918</v>
      </c>
      <c r="L455" s="43">
        <v>95.468999999999994</v>
      </c>
    </row>
    <row r="456" spans="11:12" x14ac:dyDescent="0.25">
      <c r="K456" s="67">
        <v>43925</v>
      </c>
      <c r="L456" s="43">
        <v>93.054000000000002</v>
      </c>
    </row>
    <row r="457" spans="11:12" x14ac:dyDescent="0.25">
      <c r="K457" s="67">
        <v>43932</v>
      </c>
      <c r="L457" s="43">
        <v>91.320899999999995</v>
      </c>
    </row>
    <row r="458" spans="11:12" x14ac:dyDescent="0.25">
      <c r="K458" s="67">
        <v>43939</v>
      </c>
      <c r="L458" s="43">
        <v>91.446799999999996</v>
      </c>
    </row>
    <row r="459" spans="11:12" x14ac:dyDescent="0.25">
      <c r="K459" s="67">
        <v>43946</v>
      </c>
      <c r="L459" s="43">
        <v>92.2333</v>
      </c>
    </row>
    <row r="460" spans="11:12" x14ac:dyDescent="0.25">
      <c r="K460" s="67">
        <v>43953</v>
      </c>
      <c r="L460" s="43">
        <v>92.818700000000007</v>
      </c>
    </row>
    <row r="461" spans="11:12" x14ac:dyDescent="0.25">
      <c r="K461" s="67">
        <v>43960</v>
      </c>
      <c r="L461" s="43">
        <v>93.584500000000006</v>
      </c>
    </row>
    <row r="462" spans="11:12" x14ac:dyDescent="0.25">
      <c r="K462" s="67">
        <v>43967</v>
      </c>
      <c r="L462" s="43">
        <v>94.200199999999995</v>
      </c>
    </row>
    <row r="463" spans="11:12" x14ac:dyDescent="0.25">
      <c r="K463" s="67">
        <v>43974</v>
      </c>
      <c r="L463" s="43">
        <v>94.378600000000006</v>
      </c>
    </row>
    <row r="464" spans="11:12" x14ac:dyDescent="0.25">
      <c r="K464" s="67">
        <v>43981</v>
      </c>
      <c r="L464" s="43">
        <v>94.639099999999999</v>
      </c>
    </row>
    <row r="465" spans="11:12" x14ac:dyDescent="0.25">
      <c r="K465" s="67">
        <v>43988</v>
      </c>
      <c r="L465" s="43">
        <v>95.470699999999994</v>
      </c>
    </row>
    <row r="466" spans="11:12" x14ac:dyDescent="0.25">
      <c r="K466" s="67">
        <v>43995</v>
      </c>
      <c r="L466" s="43">
        <v>96.0321</v>
      </c>
    </row>
    <row r="467" spans="11:12" x14ac:dyDescent="0.25">
      <c r="K467" s="67">
        <v>44002</v>
      </c>
      <c r="L467" s="43">
        <v>96.0334</v>
      </c>
    </row>
    <row r="468" spans="11:12" x14ac:dyDescent="0.25">
      <c r="K468" s="67">
        <v>44009</v>
      </c>
      <c r="L468" s="43">
        <v>95.774199999999993</v>
      </c>
    </row>
    <row r="469" spans="11:12" x14ac:dyDescent="0.25">
      <c r="K469" s="67">
        <v>44016</v>
      </c>
      <c r="L469" s="43">
        <v>96.703100000000006</v>
      </c>
    </row>
    <row r="470" spans="11:12" x14ac:dyDescent="0.25">
      <c r="K470" s="67">
        <v>44023</v>
      </c>
      <c r="L470" s="43">
        <v>97.923000000000002</v>
      </c>
    </row>
    <row r="471" spans="11:12" x14ac:dyDescent="0.25">
      <c r="K471" s="67">
        <v>44030</v>
      </c>
      <c r="L471" s="43">
        <v>98.420599999999993</v>
      </c>
    </row>
    <row r="472" spans="11:12" x14ac:dyDescent="0.25">
      <c r="K472" s="67">
        <v>44037</v>
      </c>
      <c r="L472" s="43">
        <v>98.764899999999997</v>
      </c>
    </row>
    <row r="473" spans="11:12" x14ac:dyDescent="0.25">
      <c r="K473" s="67">
        <v>44044</v>
      </c>
      <c r="L473" s="43">
        <v>98.676199999999994</v>
      </c>
    </row>
    <row r="474" spans="11:12" x14ac:dyDescent="0.25">
      <c r="K474" s="67">
        <v>44051</v>
      </c>
      <c r="L474" s="43">
        <v>98.983699999999999</v>
      </c>
    </row>
    <row r="475" spans="11:12" x14ac:dyDescent="0.25">
      <c r="K475" s="67">
        <v>44058</v>
      </c>
      <c r="L475" s="43">
        <v>98.957999999999998</v>
      </c>
    </row>
    <row r="476" spans="11:12" x14ac:dyDescent="0.25">
      <c r="K476" s="67">
        <v>44065</v>
      </c>
      <c r="L476" s="43">
        <v>99.310500000000005</v>
      </c>
    </row>
    <row r="477" spans="11:12" x14ac:dyDescent="0.25">
      <c r="K477" s="67">
        <v>44072</v>
      </c>
      <c r="L477" s="43">
        <v>99.188000000000002</v>
      </c>
    </row>
    <row r="478" spans="11:12" x14ac:dyDescent="0.25">
      <c r="K478" s="67">
        <v>44079</v>
      </c>
      <c r="L478" s="43">
        <v>99.478700000000003</v>
      </c>
    </row>
    <row r="479" spans="11:12" x14ac:dyDescent="0.25">
      <c r="K479" s="67">
        <v>44086</v>
      </c>
      <c r="L479" s="43">
        <v>100.07380000000001</v>
      </c>
    </row>
    <row r="480" spans="11:12" x14ac:dyDescent="0.25">
      <c r="K480" s="67">
        <v>44093</v>
      </c>
      <c r="L480" s="43">
        <v>100.2617</v>
      </c>
    </row>
    <row r="481" spans="11:12" x14ac:dyDescent="0.25">
      <c r="K481" s="67">
        <v>44100</v>
      </c>
      <c r="L481" s="43">
        <v>99.534499999999994</v>
      </c>
    </row>
    <row r="482" spans="11:12" x14ac:dyDescent="0.25">
      <c r="K482" s="67">
        <v>44107</v>
      </c>
      <c r="L482" s="43">
        <v>98.655000000000001</v>
      </c>
    </row>
    <row r="483" spans="11:12" x14ac:dyDescent="0.25">
      <c r="K483" s="67">
        <v>44114</v>
      </c>
      <c r="L483" s="43">
        <v>98.877300000000005</v>
      </c>
    </row>
    <row r="484" spans="11:12" x14ac:dyDescent="0.25">
      <c r="K484" s="67">
        <v>44121</v>
      </c>
      <c r="L484" s="43">
        <v>99.497200000000007</v>
      </c>
    </row>
    <row r="485" spans="11:12" x14ac:dyDescent="0.25">
      <c r="K485" s="67">
        <v>44128</v>
      </c>
      <c r="L485" s="43">
        <v>99.559600000000003</v>
      </c>
    </row>
    <row r="486" spans="11:12" x14ac:dyDescent="0.25">
      <c r="K486" s="67">
        <v>44135</v>
      </c>
      <c r="L486" s="43">
        <v>99.556100000000001</v>
      </c>
    </row>
    <row r="487" spans="11:12" x14ac:dyDescent="0.25">
      <c r="K487" s="67">
        <v>44142</v>
      </c>
      <c r="L487" s="43">
        <v>99.767600000000002</v>
      </c>
    </row>
    <row r="488" spans="11:12" x14ac:dyDescent="0.25">
      <c r="K488" s="67">
        <v>44149</v>
      </c>
      <c r="L488" s="43">
        <v>100.3558</v>
      </c>
    </row>
    <row r="489" spans="11:12" x14ac:dyDescent="0.25">
      <c r="K489" s="67">
        <v>44156</v>
      </c>
      <c r="L489" s="43">
        <v>100.458</v>
      </c>
    </row>
    <row r="490" spans="11:12" x14ac:dyDescent="0.25">
      <c r="K490" s="67">
        <v>44163</v>
      </c>
      <c r="L490" s="43">
        <v>100.4987</v>
      </c>
    </row>
    <row r="491" spans="11:12" x14ac:dyDescent="0.25">
      <c r="K491" s="67">
        <v>44170</v>
      </c>
      <c r="L491" s="43">
        <v>100.7992</v>
      </c>
    </row>
    <row r="492" spans="11:12" x14ac:dyDescent="0.25">
      <c r="K492" s="67">
        <v>44177</v>
      </c>
      <c r="L492" s="43">
        <v>100.6075</v>
      </c>
    </row>
    <row r="493" spans="11:12" x14ac:dyDescent="0.25">
      <c r="K493" s="67">
        <v>44184</v>
      </c>
      <c r="L493" s="43">
        <v>99.3613</v>
      </c>
    </row>
    <row r="494" spans="11:12" x14ac:dyDescent="0.25">
      <c r="K494" s="67">
        <v>44191</v>
      </c>
      <c r="L494" s="43">
        <v>94.926900000000003</v>
      </c>
    </row>
    <row r="495" spans="11:12" x14ac:dyDescent="0.25">
      <c r="K495" s="67">
        <v>44198</v>
      </c>
      <c r="L495" s="43">
        <v>92.024100000000004</v>
      </c>
    </row>
    <row r="496" spans="11:12" x14ac:dyDescent="0.25">
      <c r="K496" s="67">
        <v>44205</v>
      </c>
      <c r="L496" s="43">
        <v>94.152500000000003</v>
      </c>
    </row>
    <row r="497" spans="11:12" x14ac:dyDescent="0.25">
      <c r="K497" s="67">
        <v>44212</v>
      </c>
      <c r="L497" s="43">
        <v>96.555499999999995</v>
      </c>
    </row>
    <row r="498" spans="11:12" x14ac:dyDescent="0.25">
      <c r="K498" s="67">
        <v>44219</v>
      </c>
      <c r="L498" s="43">
        <v>97.2179</v>
      </c>
    </row>
    <row r="499" spans="11:12" x14ac:dyDescent="0.25">
      <c r="K499" s="67">
        <v>44226</v>
      </c>
      <c r="L499" s="43">
        <v>98.289299999999997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99.538200000000003</v>
      </c>
    </row>
    <row r="603" spans="11:12" x14ac:dyDescent="0.25">
      <c r="K603" s="67">
        <v>43918</v>
      </c>
      <c r="L603" s="43">
        <v>97.391199999999998</v>
      </c>
    </row>
    <row r="604" spans="11:12" x14ac:dyDescent="0.25">
      <c r="K604" s="67">
        <v>43925</v>
      </c>
      <c r="L604" s="43">
        <v>96.344499999999996</v>
      </c>
    </row>
    <row r="605" spans="11:12" x14ac:dyDescent="0.25">
      <c r="K605" s="67">
        <v>43932</v>
      </c>
      <c r="L605" s="43">
        <v>93.485799999999998</v>
      </c>
    </row>
    <row r="606" spans="11:12" x14ac:dyDescent="0.25">
      <c r="K606" s="67">
        <v>43939</v>
      </c>
      <c r="L606" s="43">
        <v>94.002399999999994</v>
      </c>
    </row>
    <row r="607" spans="11:12" x14ac:dyDescent="0.25">
      <c r="K607" s="67">
        <v>43946</v>
      </c>
      <c r="L607" s="43">
        <v>94.467200000000005</v>
      </c>
    </row>
    <row r="608" spans="11:12" x14ac:dyDescent="0.25">
      <c r="K608" s="67">
        <v>43953</v>
      </c>
      <c r="L608" s="43">
        <v>95.3</v>
      </c>
    </row>
    <row r="609" spans="11:12" x14ac:dyDescent="0.25">
      <c r="K609" s="67">
        <v>43960</v>
      </c>
      <c r="L609" s="43">
        <v>95.209299999999999</v>
      </c>
    </row>
    <row r="610" spans="11:12" x14ac:dyDescent="0.25">
      <c r="K610" s="67">
        <v>43967</v>
      </c>
      <c r="L610" s="43">
        <v>94.179900000000004</v>
      </c>
    </row>
    <row r="611" spans="11:12" x14ac:dyDescent="0.25">
      <c r="K611" s="67">
        <v>43974</v>
      </c>
      <c r="L611" s="43">
        <v>93.304199999999994</v>
      </c>
    </row>
    <row r="612" spans="11:12" x14ac:dyDescent="0.25">
      <c r="K612" s="67">
        <v>43981</v>
      </c>
      <c r="L612" s="43">
        <v>94.662000000000006</v>
      </c>
    </row>
    <row r="613" spans="11:12" x14ac:dyDescent="0.25">
      <c r="K613" s="67">
        <v>43988</v>
      </c>
      <c r="L613" s="43">
        <v>95.879000000000005</v>
      </c>
    </row>
    <row r="614" spans="11:12" x14ac:dyDescent="0.25">
      <c r="K614" s="67">
        <v>43995</v>
      </c>
      <c r="L614" s="43">
        <v>96.874600000000001</v>
      </c>
    </row>
    <row r="615" spans="11:12" x14ac:dyDescent="0.25">
      <c r="K615" s="67">
        <v>44002</v>
      </c>
      <c r="L615" s="43">
        <v>97.8095</v>
      </c>
    </row>
    <row r="616" spans="11:12" x14ac:dyDescent="0.25">
      <c r="K616" s="67">
        <v>44009</v>
      </c>
      <c r="L616" s="43">
        <v>98.620599999999996</v>
      </c>
    </row>
    <row r="617" spans="11:12" x14ac:dyDescent="0.25">
      <c r="K617" s="67">
        <v>44016</v>
      </c>
      <c r="L617" s="43">
        <v>99.74</v>
      </c>
    </row>
    <row r="618" spans="11:12" x14ac:dyDescent="0.25">
      <c r="K618" s="67">
        <v>44023</v>
      </c>
      <c r="L618" s="43">
        <v>97.596199999999996</v>
      </c>
    </row>
    <row r="619" spans="11:12" x14ac:dyDescent="0.25">
      <c r="K619" s="67">
        <v>44030</v>
      </c>
      <c r="L619" s="43">
        <v>97.394499999999994</v>
      </c>
    </row>
    <row r="620" spans="11:12" x14ac:dyDescent="0.25">
      <c r="K620" s="67">
        <v>44037</v>
      </c>
      <c r="L620" s="43">
        <v>97.124700000000004</v>
      </c>
    </row>
    <row r="621" spans="11:12" x14ac:dyDescent="0.25">
      <c r="K621" s="67">
        <v>44044</v>
      </c>
      <c r="L621" s="43">
        <v>97.417599999999993</v>
      </c>
    </row>
    <row r="622" spans="11:12" x14ac:dyDescent="0.25">
      <c r="K622" s="67">
        <v>44051</v>
      </c>
      <c r="L622" s="43">
        <v>98.137500000000003</v>
      </c>
    </row>
    <row r="623" spans="11:12" x14ac:dyDescent="0.25">
      <c r="K623" s="67">
        <v>44058</v>
      </c>
      <c r="L623" s="43">
        <v>97.820599999999999</v>
      </c>
    </row>
    <row r="624" spans="11:12" x14ac:dyDescent="0.25">
      <c r="K624" s="67">
        <v>44065</v>
      </c>
      <c r="L624" s="43">
        <v>98.029899999999998</v>
      </c>
    </row>
    <row r="625" spans="11:12" x14ac:dyDescent="0.25">
      <c r="K625" s="67">
        <v>44072</v>
      </c>
      <c r="L625" s="43">
        <v>97.832099999999997</v>
      </c>
    </row>
    <row r="626" spans="11:12" x14ac:dyDescent="0.25">
      <c r="K626" s="67">
        <v>44079</v>
      </c>
      <c r="L626" s="43">
        <v>100.6765</v>
      </c>
    </row>
    <row r="627" spans="11:12" x14ac:dyDescent="0.25">
      <c r="K627" s="67">
        <v>44086</v>
      </c>
      <c r="L627" s="43">
        <v>102.2234</v>
      </c>
    </row>
    <row r="628" spans="11:12" x14ac:dyDescent="0.25">
      <c r="K628" s="67">
        <v>44093</v>
      </c>
      <c r="L628" s="43">
        <v>102.9783</v>
      </c>
    </row>
    <row r="629" spans="11:12" x14ac:dyDescent="0.25">
      <c r="K629" s="67">
        <v>44100</v>
      </c>
      <c r="L629" s="43">
        <v>101.7394</v>
      </c>
    </row>
    <row r="630" spans="11:12" x14ac:dyDescent="0.25">
      <c r="K630" s="67">
        <v>44107</v>
      </c>
      <c r="L630" s="43">
        <v>99.165099999999995</v>
      </c>
    </row>
    <row r="631" spans="11:12" x14ac:dyDescent="0.25">
      <c r="K631" s="67">
        <v>44114</v>
      </c>
      <c r="L631" s="43">
        <v>97.946200000000005</v>
      </c>
    </row>
    <row r="632" spans="11:12" x14ac:dyDescent="0.25">
      <c r="K632" s="67">
        <v>44121</v>
      </c>
      <c r="L632" s="43">
        <v>98.505099999999999</v>
      </c>
    </row>
    <row r="633" spans="11:12" x14ac:dyDescent="0.25">
      <c r="K633" s="67">
        <v>44128</v>
      </c>
      <c r="L633" s="43">
        <v>97.557699999999997</v>
      </c>
    </row>
    <row r="634" spans="11:12" x14ac:dyDescent="0.25">
      <c r="K634" s="67">
        <v>44135</v>
      </c>
      <c r="L634" s="43">
        <v>97.380399999999995</v>
      </c>
    </row>
    <row r="635" spans="11:12" x14ac:dyDescent="0.25">
      <c r="K635" s="67">
        <v>44142</v>
      </c>
      <c r="L635" s="43">
        <v>98.688800000000001</v>
      </c>
    </row>
    <row r="636" spans="11:12" x14ac:dyDescent="0.25">
      <c r="K636" s="67">
        <v>44149</v>
      </c>
      <c r="L636" s="43">
        <v>99.327500000000001</v>
      </c>
    </row>
    <row r="637" spans="11:12" x14ac:dyDescent="0.25">
      <c r="K637" s="67">
        <v>44156</v>
      </c>
      <c r="L637" s="43">
        <v>99.950900000000004</v>
      </c>
    </row>
    <row r="638" spans="11:12" x14ac:dyDescent="0.25">
      <c r="K638" s="67">
        <v>44163</v>
      </c>
      <c r="L638" s="43">
        <v>101.5311</v>
      </c>
    </row>
    <row r="639" spans="11:12" x14ac:dyDescent="0.25">
      <c r="K639" s="67">
        <v>44170</v>
      </c>
      <c r="L639" s="43">
        <v>103.14449999999999</v>
      </c>
    </row>
    <row r="640" spans="11:12" x14ac:dyDescent="0.25">
      <c r="K640" s="67">
        <v>44177</v>
      </c>
      <c r="L640" s="43">
        <v>103.0942</v>
      </c>
    </row>
    <row r="641" spans="11:12" x14ac:dyDescent="0.25">
      <c r="K641" s="67">
        <v>44184</v>
      </c>
      <c r="L641" s="43">
        <v>102.0784</v>
      </c>
    </row>
    <row r="642" spans="11:12" x14ac:dyDescent="0.25">
      <c r="K642" s="67">
        <v>44191</v>
      </c>
      <c r="L642" s="43">
        <v>95.522800000000004</v>
      </c>
    </row>
    <row r="643" spans="11:12" x14ac:dyDescent="0.25">
      <c r="K643" s="67">
        <v>44198</v>
      </c>
      <c r="L643" s="43">
        <v>91.703500000000005</v>
      </c>
    </row>
    <row r="644" spans="11:12" x14ac:dyDescent="0.25">
      <c r="K644" s="67">
        <v>44205</v>
      </c>
      <c r="L644" s="43">
        <v>93.816100000000006</v>
      </c>
    </row>
    <row r="645" spans="11:12" x14ac:dyDescent="0.25">
      <c r="K645" s="67">
        <v>44212</v>
      </c>
      <c r="L645" s="43">
        <v>96.340999999999994</v>
      </c>
    </row>
    <row r="646" spans="11:12" x14ac:dyDescent="0.25">
      <c r="K646" s="67">
        <v>44219</v>
      </c>
      <c r="L646" s="43">
        <v>97.043800000000005</v>
      </c>
    </row>
    <row r="647" spans="11:12" x14ac:dyDescent="0.25">
      <c r="K647" s="67">
        <v>44226</v>
      </c>
      <c r="L647" s="43">
        <v>97.422600000000003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9F9FB-BD80-4ADA-807A-C5F31E244638}">
  <sheetPr codeName="Sheet6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36</v>
      </c>
    </row>
    <row r="2" spans="1:12" ht="19.5" customHeight="1" x14ac:dyDescent="0.3">
      <c r="A2" s="3" t="str">
        <f>"Weekly Payroll Jobs and Wages in Australia - " &amp;$L$1</f>
        <v>Weekly Payroll Jobs and Wages in Australia - South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South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South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3.7314381207149694E-3</v>
      </c>
      <c r="C11" s="28">
        <v>6.5851422000293924E-2</v>
      </c>
      <c r="D11" s="28">
        <v>1.2028251230749909E-2</v>
      </c>
      <c r="E11" s="28">
        <v>6.3567020931096785E-3</v>
      </c>
      <c r="F11" s="28">
        <v>-1.2113805786508669E-2</v>
      </c>
      <c r="G11" s="28">
        <v>5.2737103578338385E-2</v>
      </c>
      <c r="H11" s="28">
        <v>1.6512244920221519E-3</v>
      </c>
      <c r="I11" s="61">
        <v>5.6947225801393664E-3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-2.1004939810739809E-2</v>
      </c>
      <c r="C13" s="28">
        <v>6.5762153497732623E-2</v>
      </c>
      <c r="D13" s="28">
        <v>1.0986313688575722E-2</v>
      </c>
      <c r="E13" s="28">
        <v>4.9459800210336358E-3</v>
      </c>
      <c r="F13" s="28">
        <v>-3.7437058347162377E-2</v>
      </c>
      <c r="G13" s="28">
        <v>6.1671776808413403E-2</v>
      </c>
      <c r="H13" s="28">
        <v>-3.0892365172796588E-4</v>
      </c>
      <c r="I13" s="61">
        <v>1.2156631757505032E-3</v>
      </c>
      <c r="J13" s="28"/>
      <c r="K13" s="42"/>
      <c r="L13" s="43"/>
    </row>
    <row r="14" spans="1:12" x14ac:dyDescent="0.25">
      <c r="A14" s="62" t="s">
        <v>27</v>
      </c>
      <c r="B14" s="28">
        <v>-4.6913836591451208E-3</v>
      </c>
      <c r="C14" s="28">
        <v>6.2264058749877726E-2</v>
      </c>
      <c r="D14" s="28">
        <v>1.1759738282943077E-2</v>
      </c>
      <c r="E14" s="28">
        <v>6.9295041777155397E-3</v>
      </c>
      <c r="F14" s="28">
        <v>1.0776302391330983E-2</v>
      </c>
      <c r="G14" s="28">
        <v>3.9337108716535951E-2</v>
      </c>
      <c r="H14" s="28">
        <v>5.2956167926776487E-3</v>
      </c>
      <c r="I14" s="61">
        <v>1.2176339917842727E-2</v>
      </c>
      <c r="J14" s="28"/>
      <c r="K14" s="38"/>
      <c r="L14" s="43"/>
    </row>
    <row r="15" spans="1:12" x14ac:dyDescent="0.25">
      <c r="A15" s="63" t="s">
        <v>73</v>
      </c>
      <c r="B15" s="28">
        <v>3.836197450356793E-2</v>
      </c>
      <c r="C15" s="28">
        <v>0.10559819427224371</v>
      </c>
      <c r="D15" s="28">
        <v>3.2032476874331861E-2</v>
      </c>
      <c r="E15" s="28">
        <v>1.1118780635197778E-2</v>
      </c>
      <c r="F15" s="28">
        <v>0.10455701942218987</v>
      </c>
      <c r="G15" s="28">
        <v>5.3754886557869641E-2</v>
      </c>
      <c r="H15" s="28">
        <v>1.5716908112080041E-2</v>
      </c>
      <c r="I15" s="61">
        <v>1.6359617804064142E-2</v>
      </c>
      <c r="J15" s="28"/>
      <c r="K15" s="56"/>
      <c r="L15" s="43"/>
    </row>
    <row r="16" spans="1:12" x14ac:dyDescent="0.25">
      <c r="A16" s="62" t="s">
        <v>47</v>
      </c>
      <c r="B16" s="28">
        <v>-2.490709495536203E-3</v>
      </c>
      <c r="C16" s="28">
        <v>7.2461578380562885E-2</v>
      </c>
      <c r="D16" s="28">
        <v>1.1382991739158355E-2</v>
      </c>
      <c r="E16" s="28">
        <v>5.093622861660041E-3</v>
      </c>
      <c r="F16" s="28">
        <v>7.9421655909248656E-3</v>
      </c>
      <c r="G16" s="28">
        <v>7.2550457474335195E-2</v>
      </c>
      <c r="H16" s="28">
        <v>2.7658372963248468E-3</v>
      </c>
      <c r="I16" s="61">
        <v>7.6428179592604728E-3</v>
      </c>
      <c r="J16" s="28"/>
      <c r="K16" s="42"/>
      <c r="L16" s="43"/>
    </row>
    <row r="17" spans="1:12" x14ac:dyDescent="0.25">
      <c r="A17" s="62" t="s">
        <v>48</v>
      </c>
      <c r="B17" s="28">
        <v>6.2221369879180699E-3</v>
      </c>
      <c r="C17" s="28">
        <v>5.7307854770642486E-2</v>
      </c>
      <c r="D17" s="28">
        <v>8.3195612689266341E-3</v>
      </c>
      <c r="E17" s="28">
        <v>5.7316718524755839E-3</v>
      </c>
      <c r="F17" s="28">
        <v>-9.7612624743560472E-3</v>
      </c>
      <c r="G17" s="28">
        <v>5.3904721668135647E-2</v>
      </c>
      <c r="H17" s="28">
        <v>5.095740429941209E-4</v>
      </c>
      <c r="I17" s="61">
        <v>6.4817040713518459E-3</v>
      </c>
      <c r="J17" s="28"/>
      <c r="K17" s="42"/>
      <c r="L17" s="43"/>
    </row>
    <row r="18" spans="1:12" x14ac:dyDescent="0.25">
      <c r="A18" s="62" t="s">
        <v>49</v>
      </c>
      <c r="B18" s="28">
        <v>-2.5496408087357647E-3</v>
      </c>
      <c r="C18" s="28">
        <v>5.7192621038465674E-2</v>
      </c>
      <c r="D18" s="28">
        <v>9.9656623959700763E-3</v>
      </c>
      <c r="E18" s="28">
        <v>5.89959820878172E-3</v>
      </c>
      <c r="F18" s="28">
        <v>-3.796237170558503E-2</v>
      </c>
      <c r="G18" s="28">
        <v>4.2457971096058866E-2</v>
      </c>
      <c r="H18" s="28">
        <v>2.2069071784542871E-3</v>
      </c>
      <c r="I18" s="61">
        <v>3.9893690990930875E-3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9.1734346942309308E-3</v>
      </c>
      <c r="C19" s="28">
        <v>5.9390152135671226E-2</v>
      </c>
      <c r="D19" s="28">
        <v>9.7612126029955615E-3</v>
      </c>
      <c r="E19" s="28">
        <v>7.5359027764887454E-3</v>
      </c>
      <c r="F19" s="28">
        <v>-2.227596150311717E-2</v>
      </c>
      <c r="G19" s="28">
        <v>4.5862626684196162E-2</v>
      </c>
      <c r="H19" s="28">
        <v>-1.0111313012399759E-3</v>
      </c>
      <c r="I19" s="61">
        <v>6.8752674308307782E-3</v>
      </c>
      <c r="J19" s="29"/>
      <c r="K19" s="44"/>
      <c r="L19" s="43"/>
    </row>
    <row r="20" spans="1:12" x14ac:dyDescent="0.25">
      <c r="A20" s="62" t="s">
        <v>51</v>
      </c>
      <c r="B20" s="28">
        <v>3.2614404364465388E-2</v>
      </c>
      <c r="C20" s="28">
        <v>6.7008508319112092E-2</v>
      </c>
      <c r="D20" s="28">
        <v>9.9081238373128766E-3</v>
      </c>
      <c r="E20" s="28">
        <v>8.1050243202913652E-3</v>
      </c>
      <c r="F20" s="28">
        <v>1.8904417289133724E-2</v>
      </c>
      <c r="G20" s="28">
        <v>4.202247945555837E-2</v>
      </c>
      <c r="H20" s="28">
        <v>-4.5436326102942237E-3</v>
      </c>
      <c r="I20" s="61">
        <v>5.3251708142165732E-4</v>
      </c>
      <c r="J20" s="20"/>
      <c r="K20" s="37"/>
      <c r="L20" s="43"/>
    </row>
    <row r="21" spans="1:12" ht="15.75" thickBot="1" x14ac:dyDescent="0.3">
      <c r="A21" s="64" t="s">
        <v>52</v>
      </c>
      <c r="B21" s="65">
        <v>2.3931970391258384E-2</v>
      </c>
      <c r="C21" s="65">
        <v>7.6010578992402822E-2</v>
      </c>
      <c r="D21" s="65">
        <v>1.3359031605386207E-2</v>
      </c>
      <c r="E21" s="65">
        <v>1.1331884507916667E-2</v>
      </c>
      <c r="F21" s="65">
        <v>3.0251931656239739E-2</v>
      </c>
      <c r="G21" s="65">
        <v>3.433317446021511E-2</v>
      </c>
      <c r="H21" s="65">
        <v>1.0470241067073616E-2</v>
      </c>
      <c r="I21" s="66">
        <v>5.6371906605539035E-3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South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South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71.05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90.64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93.73</v>
      </c>
    </row>
    <row r="39" spans="1:12" x14ac:dyDescent="0.25">
      <c r="K39" s="44" t="s">
        <v>49</v>
      </c>
      <c r="L39" s="43">
        <v>93.29</v>
      </c>
    </row>
    <row r="40" spans="1:12" x14ac:dyDescent="0.25">
      <c r="K40" s="37" t="s">
        <v>50</v>
      </c>
      <c r="L40" s="43">
        <v>94.33</v>
      </c>
    </row>
    <row r="41" spans="1:12" x14ac:dyDescent="0.25">
      <c r="K41" s="37" t="s">
        <v>51</v>
      </c>
      <c r="L41" s="43">
        <v>96.04</v>
      </c>
    </row>
    <row r="42" spans="1:12" x14ac:dyDescent="0.25">
      <c r="K42" s="37" t="s">
        <v>52</v>
      </c>
      <c r="L42" s="43">
        <v>94.22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76.239999999999995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South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96.95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98.36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97.6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98.69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101.66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100.5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78.61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South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99.18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98.42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99.58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102.68</v>
      </c>
    </row>
    <row r="60" spans="1:12" ht="15.4" customHeight="1" x14ac:dyDescent="0.25">
      <c r="K60" s="37" t="s">
        <v>52</v>
      </c>
      <c r="L60" s="43">
        <v>102.07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76.180000000000007</v>
      </c>
    </row>
    <row r="66" spans="1:12" ht="15.4" customHeight="1" x14ac:dyDescent="0.25">
      <c r="K66" s="42" t="s">
        <v>47</v>
      </c>
      <c r="L66" s="43">
        <v>93.52</v>
      </c>
    </row>
    <row r="67" spans="1:12" ht="15.4" customHeight="1" x14ac:dyDescent="0.25">
      <c r="K67" s="42" t="s">
        <v>48</v>
      </c>
      <c r="L67" s="43">
        <v>95.93</v>
      </c>
    </row>
    <row r="68" spans="1:12" ht="15.4" customHeight="1" x14ac:dyDescent="0.25">
      <c r="K68" s="44" t="s">
        <v>49</v>
      </c>
      <c r="L68" s="43">
        <v>94.76</v>
      </c>
    </row>
    <row r="69" spans="1:12" ht="15.4" customHeight="1" x14ac:dyDescent="0.25">
      <c r="K69" s="37" t="s">
        <v>50</v>
      </c>
      <c r="L69" s="43">
        <v>96.09</v>
      </c>
    </row>
    <row r="70" spans="1:12" ht="15.4" customHeight="1" x14ac:dyDescent="0.25">
      <c r="K70" s="37" t="s">
        <v>51</v>
      </c>
      <c r="L70" s="43">
        <v>97.69</v>
      </c>
    </row>
    <row r="71" spans="1:12" ht="15.4" customHeight="1" x14ac:dyDescent="0.25">
      <c r="K71" s="37" t="s">
        <v>52</v>
      </c>
      <c r="L71" s="43">
        <v>96.2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80.17</v>
      </c>
    </row>
    <row r="75" spans="1:12" ht="15.4" customHeight="1" x14ac:dyDescent="0.25">
      <c r="K75" s="42" t="s">
        <v>47</v>
      </c>
      <c r="L75" s="43">
        <v>98.26</v>
      </c>
    </row>
    <row r="76" spans="1:12" ht="15.4" customHeight="1" x14ac:dyDescent="0.25">
      <c r="K76" s="42" t="s">
        <v>48</v>
      </c>
      <c r="L76" s="43">
        <v>100.52</v>
      </c>
    </row>
    <row r="77" spans="1:12" ht="15.4" customHeight="1" x14ac:dyDescent="0.25">
      <c r="A77" s="31" t="str">
        <f>"Distribution of payroll jobs by industry, "&amp;$L$1</f>
        <v>Distribution of payroll jobs by industry, South Australia</v>
      </c>
      <c r="K77" s="44" t="s">
        <v>49</v>
      </c>
      <c r="L77" s="43">
        <v>99.21</v>
      </c>
    </row>
    <row r="78" spans="1:12" ht="15.4" customHeight="1" x14ac:dyDescent="0.25">
      <c r="K78" s="37" t="s">
        <v>50</v>
      </c>
      <c r="L78" s="43">
        <v>101.1</v>
      </c>
    </row>
    <row r="79" spans="1:12" ht="15.4" customHeight="1" x14ac:dyDescent="0.25">
      <c r="K79" s="37" t="s">
        <v>51</v>
      </c>
      <c r="L79" s="43">
        <v>102.95</v>
      </c>
    </row>
    <row r="80" spans="1:12" ht="15.4" customHeight="1" x14ac:dyDescent="0.25">
      <c r="K80" s="37" t="s">
        <v>52</v>
      </c>
      <c r="L80" s="43">
        <v>101.57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82.21</v>
      </c>
    </row>
    <row r="84" spans="1:12" ht="15.4" customHeight="1" x14ac:dyDescent="0.25">
      <c r="K84" s="42" t="s">
        <v>47</v>
      </c>
      <c r="L84" s="43">
        <v>99.26</v>
      </c>
    </row>
    <row r="85" spans="1:12" ht="15.4" customHeight="1" x14ac:dyDescent="0.25">
      <c r="K85" s="42" t="s">
        <v>48</v>
      </c>
      <c r="L85" s="43">
        <v>101.37</v>
      </c>
    </row>
    <row r="86" spans="1:12" ht="15.4" customHeight="1" x14ac:dyDescent="0.25">
      <c r="K86" s="44" t="s">
        <v>49</v>
      </c>
      <c r="L86" s="43">
        <v>100.34</v>
      </c>
    </row>
    <row r="87" spans="1:12" ht="15.4" customHeight="1" x14ac:dyDescent="0.25">
      <c r="K87" s="37" t="s">
        <v>50</v>
      </c>
      <c r="L87" s="43">
        <v>102.17</v>
      </c>
    </row>
    <row r="88" spans="1:12" ht="15.4" customHeight="1" x14ac:dyDescent="0.25">
      <c r="K88" s="37" t="s">
        <v>51</v>
      </c>
      <c r="L88" s="43">
        <v>103.95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102.62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-9.6699999999999994E-2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-1.5599999999999999E-2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-4.19E-2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1.8E-3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1.49E-2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-3.1099999999999999E-2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-5.7999999999999996E-3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-8.3699999999999997E-2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-4.4699999999999997E-2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-5.8599999999999999E-2</v>
      </c>
    </row>
    <row r="104" spans="1:12" x14ac:dyDescent="0.25">
      <c r="K104" s="38" t="s">
        <v>12</v>
      </c>
      <c r="L104" s="42">
        <v>6.3799999999999996E-2</v>
      </c>
    </row>
    <row r="105" spans="1:12" x14ac:dyDescent="0.25">
      <c r="K105" s="38" t="s">
        <v>11</v>
      </c>
      <c r="L105" s="42">
        <v>-3.8399999999999997E-2</v>
      </c>
    </row>
    <row r="106" spans="1:12" x14ac:dyDescent="0.25">
      <c r="K106" s="38" t="s">
        <v>10</v>
      </c>
      <c r="L106" s="42">
        <v>-6.9999999999999999E-4</v>
      </c>
    </row>
    <row r="107" spans="1:12" x14ac:dyDescent="0.25">
      <c r="K107" s="38" t="s">
        <v>9</v>
      </c>
      <c r="L107" s="42">
        <v>1.6199999999999999E-2</v>
      </c>
    </row>
    <row r="108" spans="1:12" x14ac:dyDescent="0.25">
      <c r="K108" s="38" t="s">
        <v>8</v>
      </c>
      <c r="L108" s="42">
        <v>-1.49E-2</v>
      </c>
    </row>
    <row r="109" spans="1:12" x14ac:dyDescent="0.25">
      <c r="K109" s="38" t="s">
        <v>7</v>
      </c>
      <c r="L109" s="42">
        <v>1.04E-2</v>
      </c>
    </row>
    <row r="110" spans="1:12" x14ac:dyDescent="0.25">
      <c r="K110" s="38" t="s">
        <v>6</v>
      </c>
      <c r="L110" s="42">
        <v>5.91E-2</v>
      </c>
    </row>
    <row r="111" spans="1:12" x14ac:dyDescent="0.25">
      <c r="K111" s="38" t="s">
        <v>5</v>
      </c>
      <c r="L111" s="42">
        <v>-5.0900000000000001E-2</v>
      </c>
    </row>
    <row r="112" spans="1:12" x14ac:dyDescent="0.25">
      <c r="K112" s="38" t="s">
        <v>3</v>
      </c>
      <c r="L112" s="42">
        <v>-2.0400000000000001E-2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2.5399999999999999E-2</v>
      </c>
    </row>
    <row r="117" spans="1:12" x14ac:dyDescent="0.25">
      <c r="K117" s="38" t="s">
        <v>0</v>
      </c>
      <c r="L117" s="42">
        <v>1.6E-2</v>
      </c>
    </row>
    <row r="118" spans="1:12" x14ac:dyDescent="0.25">
      <c r="K118" s="38" t="s">
        <v>1</v>
      </c>
      <c r="L118" s="42">
        <v>9.5799999999999996E-2</v>
      </c>
    </row>
    <row r="119" spans="1:12" x14ac:dyDescent="0.25">
      <c r="K119" s="38" t="s">
        <v>18</v>
      </c>
      <c r="L119" s="42">
        <v>1.29E-2</v>
      </c>
    </row>
    <row r="120" spans="1:12" x14ac:dyDescent="0.25">
      <c r="K120" s="38" t="s">
        <v>2</v>
      </c>
      <c r="L120" s="42">
        <v>6.5299999999999997E-2</v>
      </c>
    </row>
    <row r="121" spans="1:12" x14ac:dyDescent="0.25">
      <c r="K121" s="38" t="s">
        <v>17</v>
      </c>
      <c r="L121" s="42">
        <v>4.7100000000000003E-2</v>
      </c>
    </row>
    <row r="122" spans="1:12" x14ac:dyDescent="0.25">
      <c r="K122" s="38" t="s">
        <v>16</v>
      </c>
      <c r="L122" s="42">
        <v>0.12470000000000001</v>
      </c>
    </row>
    <row r="123" spans="1:12" x14ac:dyDescent="0.25">
      <c r="K123" s="38" t="s">
        <v>15</v>
      </c>
      <c r="L123" s="42">
        <v>7.5300000000000006E-2</v>
      </c>
    </row>
    <row r="124" spans="1:12" x14ac:dyDescent="0.25">
      <c r="K124" s="38" t="s">
        <v>14</v>
      </c>
      <c r="L124" s="42">
        <v>4.2000000000000003E-2</v>
      </c>
    </row>
    <row r="125" spans="1:12" x14ac:dyDescent="0.25">
      <c r="K125" s="38" t="s">
        <v>13</v>
      </c>
      <c r="L125" s="42">
        <v>1.0999999999999999E-2</v>
      </c>
    </row>
    <row r="126" spans="1:12" x14ac:dyDescent="0.25">
      <c r="K126" s="38" t="s">
        <v>12</v>
      </c>
      <c r="L126" s="42">
        <v>3.5700000000000003E-2</v>
      </c>
    </row>
    <row r="127" spans="1:12" x14ac:dyDescent="0.25">
      <c r="K127" s="38" t="s">
        <v>11</v>
      </c>
      <c r="L127" s="42">
        <v>1.84E-2</v>
      </c>
    </row>
    <row r="128" spans="1:12" x14ac:dyDescent="0.25">
      <c r="K128" s="38" t="s">
        <v>10</v>
      </c>
      <c r="L128" s="42">
        <v>7.0000000000000007E-2</v>
      </c>
    </row>
    <row r="129" spans="11:12" x14ac:dyDescent="0.25">
      <c r="K129" s="38" t="s">
        <v>9</v>
      </c>
      <c r="L129" s="42">
        <v>6.9500000000000006E-2</v>
      </c>
    </row>
    <row r="130" spans="11:12" x14ac:dyDescent="0.25">
      <c r="K130" s="38" t="s">
        <v>8</v>
      </c>
      <c r="L130" s="42">
        <v>3.7999999999999999E-2</v>
      </c>
    </row>
    <row r="131" spans="11:12" x14ac:dyDescent="0.25">
      <c r="K131" s="38" t="s">
        <v>7</v>
      </c>
      <c r="L131" s="42">
        <v>6.1499999999999999E-2</v>
      </c>
    </row>
    <row r="132" spans="11:12" x14ac:dyDescent="0.25">
      <c r="K132" s="38" t="s">
        <v>6</v>
      </c>
      <c r="L132" s="42">
        <v>0.13289999999999999</v>
      </c>
    </row>
    <row r="133" spans="11:12" x14ac:dyDescent="0.25">
      <c r="K133" s="38" t="s">
        <v>5</v>
      </c>
      <c r="L133" s="42">
        <v>1.6E-2</v>
      </c>
    </row>
    <row r="134" spans="11:12" x14ac:dyDescent="0.25">
      <c r="K134" s="38" t="s">
        <v>3</v>
      </c>
      <c r="L134" s="42">
        <v>3.8399999999999997E-2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2.29E-2</v>
      </c>
    </row>
    <row r="137" spans="11:12" x14ac:dyDescent="0.25">
      <c r="K137" s="38" t="s">
        <v>0</v>
      </c>
      <c r="L137" s="42">
        <v>1.5699999999999999E-2</v>
      </c>
    </row>
    <row r="138" spans="11:12" x14ac:dyDescent="0.25">
      <c r="K138" s="38" t="s">
        <v>1</v>
      </c>
      <c r="L138" s="42">
        <v>9.1499999999999998E-2</v>
      </c>
    </row>
    <row r="139" spans="11:12" x14ac:dyDescent="0.25">
      <c r="K139" s="38" t="s">
        <v>18</v>
      </c>
      <c r="L139" s="42">
        <v>1.29E-2</v>
      </c>
    </row>
    <row r="140" spans="11:12" x14ac:dyDescent="0.25">
      <c r="K140" s="38" t="s">
        <v>2</v>
      </c>
      <c r="L140" s="42">
        <v>6.6100000000000006E-2</v>
      </c>
    </row>
    <row r="141" spans="11:12" x14ac:dyDescent="0.25">
      <c r="K141" s="38" t="s">
        <v>17</v>
      </c>
      <c r="L141" s="42">
        <v>4.5499999999999999E-2</v>
      </c>
    </row>
    <row r="142" spans="11:12" x14ac:dyDescent="0.25">
      <c r="K142" s="38" t="s">
        <v>16</v>
      </c>
      <c r="L142" s="42">
        <v>0.1235</v>
      </c>
    </row>
    <row r="143" spans="11:12" x14ac:dyDescent="0.25">
      <c r="K143" s="38" t="s">
        <v>15</v>
      </c>
      <c r="L143" s="42">
        <v>6.8699999999999997E-2</v>
      </c>
    </row>
    <row r="144" spans="11:12" x14ac:dyDescent="0.25">
      <c r="K144" s="38" t="s">
        <v>14</v>
      </c>
      <c r="L144" s="42">
        <v>3.9899999999999998E-2</v>
      </c>
    </row>
    <row r="145" spans="11:12" x14ac:dyDescent="0.25">
      <c r="K145" s="38" t="s">
        <v>13</v>
      </c>
      <c r="L145" s="42">
        <v>1.04E-2</v>
      </c>
    </row>
    <row r="146" spans="11:12" x14ac:dyDescent="0.25">
      <c r="K146" s="38" t="s">
        <v>12</v>
      </c>
      <c r="L146" s="42">
        <v>3.7900000000000003E-2</v>
      </c>
    </row>
    <row r="147" spans="11:12" x14ac:dyDescent="0.25">
      <c r="K147" s="38" t="s">
        <v>11</v>
      </c>
      <c r="L147" s="42">
        <v>1.7600000000000001E-2</v>
      </c>
    </row>
    <row r="148" spans="11:12" x14ac:dyDescent="0.25">
      <c r="K148" s="38" t="s">
        <v>10</v>
      </c>
      <c r="L148" s="42">
        <v>6.9699999999999998E-2</v>
      </c>
    </row>
    <row r="149" spans="11:12" x14ac:dyDescent="0.25">
      <c r="K149" s="38" t="s">
        <v>9</v>
      </c>
      <c r="L149" s="42">
        <v>7.0400000000000004E-2</v>
      </c>
    </row>
    <row r="150" spans="11:12" x14ac:dyDescent="0.25">
      <c r="K150" s="38" t="s">
        <v>8</v>
      </c>
      <c r="L150" s="42">
        <v>3.7199999999999997E-2</v>
      </c>
    </row>
    <row r="151" spans="11:12" x14ac:dyDescent="0.25">
      <c r="K151" s="38" t="s">
        <v>7</v>
      </c>
      <c r="L151" s="42">
        <v>6.1899999999999997E-2</v>
      </c>
    </row>
    <row r="152" spans="11:12" x14ac:dyDescent="0.25">
      <c r="K152" s="38" t="s">
        <v>6</v>
      </c>
      <c r="L152" s="42">
        <v>0.14030000000000001</v>
      </c>
    </row>
    <row r="153" spans="11:12" x14ac:dyDescent="0.25">
      <c r="K153" s="38" t="s">
        <v>5</v>
      </c>
      <c r="L153" s="42">
        <v>1.52E-2</v>
      </c>
    </row>
    <row r="154" spans="11:12" x14ac:dyDescent="0.25">
      <c r="K154" s="38" t="s">
        <v>3</v>
      </c>
      <c r="L154" s="42">
        <v>3.7499999999999999E-2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98.831599999999995</v>
      </c>
    </row>
    <row r="455" spans="11:12" x14ac:dyDescent="0.25">
      <c r="K455" s="67">
        <v>43918</v>
      </c>
      <c r="L455" s="43">
        <v>94.968999999999994</v>
      </c>
    </row>
    <row r="456" spans="11:12" x14ac:dyDescent="0.25">
      <c r="K456" s="67">
        <v>43925</v>
      </c>
      <c r="L456" s="43">
        <v>92.325199999999995</v>
      </c>
    </row>
    <row r="457" spans="11:12" x14ac:dyDescent="0.25">
      <c r="K457" s="67">
        <v>43932</v>
      </c>
      <c r="L457" s="43">
        <v>91.108999999999995</v>
      </c>
    </row>
    <row r="458" spans="11:12" x14ac:dyDescent="0.25">
      <c r="K458" s="67">
        <v>43939</v>
      </c>
      <c r="L458" s="43">
        <v>91.185000000000002</v>
      </c>
    </row>
    <row r="459" spans="11:12" x14ac:dyDescent="0.25">
      <c r="K459" s="67">
        <v>43946</v>
      </c>
      <c r="L459" s="43">
        <v>91.600700000000003</v>
      </c>
    </row>
    <row r="460" spans="11:12" x14ac:dyDescent="0.25">
      <c r="K460" s="67">
        <v>43953</v>
      </c>
      <c r="L460" s="43">
        <v>92.191800000000001</v>
      </c>
    </row>
    <row r="461" spans="11:12" x14ac:dyDescent="0.25">
      <c r="K461" s="67">
        <v>43960</v>
      </c>
      <c r="L461" s="43">
        <v>93.086100000000002</v>
      </c>
    </row>
    <row r="462" spans="11:12" x14ac:dyDescent="0.25">
      <c r="K462" s="67">
        <v>43967</v>
      </c>
      <c r="L462" s="43">
        <v>94.073700000000002</v>
      </c>
    </row>
    <row r="463" spans="11:12" x14ac:dyDescent="0.25">
      <c r="K463" s="67">
        <v>43974</v>
      </c>
      <c r="L463" s="43">
        <v>94.261099999999999</v>
      </c>
    </row>
    <row r="464" spans="11:12" x14ac:dyDescent="0.25">
      <c r="K464" s="67">
        <v>43981</v>
      </c>
      <c r="L464" s="43">
        <v>94.690399999999997</v>
      </c>
    </row>
    <row r="465" spans="11:12" x14ac:dyDescent="0.25">
      <c r="K465" s="67">
        <v>43988</v>
      </c>
      <c r="L465" s="43">
        <v>95.502099999999999</v>
      </c>
    </row>
    <row r="466" spans="11:12" x14ac:dyDescent="0.25">
      <c r="K466" s="67">
        <v>43995</v>
      </c>
      <c r="L466" s="43">
        <v>95.807699999999997</v>
      </c>
    </row>
    <row r="467" spans="11:12" x14ac:dyDescent="0.25">
      <c r="K467" s="67">
        <v>44002</v>
      </c>
      <c r="L467" s="43">
        <v>95.450500000000005</v>
      </c>
    </row>
    <row r="468" spans="11:12" x14ac:dyDescent="0.25">
      <c r="K468" s="67">
        <v>44009</v>
      </c>
      <c r="L468" s="43">
        <v>94.763300000000001</v>
      </c>
    </row>
    <row r="469" spans="11:12" x14ac:dyDescent="0.25">
      <c r="K469" s="67">
        <v>44016</v>
      </c>
      <c r="L469" s="43">
        <v>95.830600000000004</v>
      </c>
    </row>
    <row r="470" spans="11:12" x14ac:dyDescent="0.25">
      <c r="K470" s="67">
        <v>44023</v>
      </c>
      <c r="L470" s="43">
        <v>97.263300000000001</v>
      </c>
    </row>
    <row r="471" spans="11:12" x14ac:dyDescent="0.25">
      <c r="K471" s="67">
        <v>44030</v>
      </c>
      <c r="L471" s="43">
        <v>97.573499999999996</v>
      </c>
    </row>
    <row r="472" spans="11:12" x14ac:dyDescent="0.25">
      <c r="K472" s="67">
        <v>44037</v>
      </c>
      <c r="L472" s="43">
        <v>98.212199999999996</v>
      </c>
    </row>
    <row r="473" spans="11:12" x14ac:dyDescent="0.25">
      <c r="K473" s="67">
        <v>44044</v>
      </c>
      <c r="L473" s="43">
        <v>98.273700000000005</v>
      </c>
    </row>
    <row r="474" spans="11:12" x14ac:dyDescent="0.25">
      <c r="K474" s="67">
        <v>44051</v>
      </c>
      <c r="L474" s="43">
        <v>98.667900000000003</v>
      </c>
    </row>
    <row r="475" spans="11:12" x14ac:dyDescent="0.25">
      <c r="K475" s="67">
        <v>44058</v>
      </c>
      <c r="L475" s="43">
        <v>98.884100000000004</v>
      </c>
    </row>
    <row r="476" spans="11:12" x14ac:dyDescent="0.25">
      <c r="K476" s="67">
        <v>44065</v>
      </c>
      <c r="L476" s="43">
        <v>99.041300000000007</v>
      </c>
    </row>
    <row r="477" spans="11:12" x14ac:dyDescent="0.25">
      <c r="K477" s="67">
        <v>44072</v>
      </c>
      <c r="L477" s="43">
        <v>99.183300000000003</v>
      </c>
    </row>
    <row r="478" spans="11:12" x14ac:dyDescent="0.25">
      <c r="K478" s="67">
        <v>44079</v>
      </c>
      <c r="L478" s="43">
        <v>99.475899999999996</v>
      </c>
    </row>
    <row r="479" spans="11:12" x14ac:dyDescent="0.25">
      <c r="K479" s="67">
        <v>44086</v>
      </c>
      <c r="L479" s="43">
        <v>99.930800000000005</v>
      </c>
    </row>
    <row r="480" spans="11:12" x14ac:dyDescent="0.25">
      <c r="K480" s="67">
        <v>44093</v>
      </c>
      <c r="L480" s="43">
        <v>100.1262</v>
      </c>
    </row>
    <row r="481" spans="11:12" x14ac:dyDescent="0.25">
      <c r="K481" s="67">
        <v>44100</v>
      </c>
      <c r="L481" s="43">
        <v>99.9833</v>
      </c>
    </row>
    <row r="482" spans="11:12" x14ac:dyDescent="0.25">
      <c r="K482" s="67">
        <v>44107</v>
      </c>
      <c r="L482" s="43">
        <v>99.281899999999993</v>
      </c>
    </row>
    <row r="483" spans="11:12" x14ac:dyDescent="0.25">
      <c r="K483" s="67">
        <v>44114</v>
      </c>
      <c r="L483" s="43">
        <v>99.406400000000005</v>
      </c>
    </row>
    <row r="484" spans="11:12" x14ac:dyDescent="0.25">
      <c r="K484" s="67">
        <v>44121</v>
      </c>
      <c r="L484" s="43">
        <v>100.8267</v>
      </c>
    </row>
    <row r="485" spans="11:12" x14ac:dyDescent="0.25">
      <c r="K485" s="67">
        <v>44128</v>
      </c>
      <c r="L485" s="43">
        <v>100.9083</v>
      </c>
    </row>
    <row r="486" spans="11:12" x14ac:dyDescent="0.25">
      <c r="K486" s="67">
        <v>44135</v>
      </c>
      <c r="L486" s="43">
        <v>100.5423</v>
      </c>
    </row>
    <row r="487" spans="11:12" x14ac:dyDescent="0.25">
      <c r="K487" s="67">
        <v>44142</v>
      </c>
      <c r="L487" s="43">
        <v>100.9051</v>
      </c>
    </row>
    <row r="488" spans="11:12" x14ac:dyDescent="0.25">
      <c r="K488" s="67">
        <v>44149</v>
      </c>
      <c r="L488" s="43">
        <v>101.749</v>
      </c>
    </row>
    <row r="489" spans="11:12" x14ac:dyDescent="0.25">
      <c r="K489" s="67">
        <v>44156</v>
      </c>
      <c r="L489" s="43">
        <v>100.8053</v>
      </c>
    </row>
    <row r="490" spans="11:12" x14ac:dyDescent="0.25">
      <c r="K490" s="67">
        <v>44163</v>
      </c>
      <c r="L490" s="43">
        <v>101.0872</v>
      </c>
    </row>
    <row r="491" spans="11:12" x14ac:dyDescent="0.25">
      <c r="K491" s="67">
        <v>44170</v>
      </c>
      <c r="L491" s="43">
        <v>102.1708</v>
      </c>
    </row>
    <row r="492" spans="11:12" x14ac:dyDescent="0.25">
      <c r="K492" s="67">
        <v>44177</v>
      </c>
      <c r="L492" s="43">
        <v>102.55289999999999</v>
      </c>
    </row>
    <row r="493" spans="11:12" x14ac:dyDescent="0.25">
      <c r="K493" s="67">
        <v>44184</v>
      </c>
      <c r="L493" s="43">
        <v>101.1036</v>
      </c>
    </row>
    <row r="494" spans="11:12" x14ac:dyDescent="0.25">
      <c r="K494" s="67">
        <v>44191</v>
      </c>
      <c r="L494" s="43">
        <v>97.017499999999998</v>
      </c>
    </row>
    <row r="495" spans="11:12" x14ac:dyDescent="0.25">
      <c r="K495" s="67">
        <v>44198</v>
      </c>
      <c r="L495" s="43">
        <v>94.171800000000005</v>
      </c>
    </row>
    <row r="496" spans="11:12" x14ac:dyDescent="0.25">
      <c r="K496" s="67">
        <v>44205</v>
      </c>
      <c r="L496" s="43">
        <v>96.193200000000004</v>
      </c>
    </row>
    <row r="497" spans="11:12" x14ac:dyDescent="0.25">
      <c r="K497" s="67">
        <v>44212</v>
      </c>
      <c r="L497" s="43">
        <v>98.553700000000006</v>
      </c>
    </row>
    <row r="498" spans="11:12" x14ac:dyDescent="0.25">
      <c r="K498" s="67">
        <v>44219</v>
      </c>
      <c r="L498" s="43">
        <v>99.180199999999999</v>
      </c>
    </row>
    <row r="499" spans="11:12" x14ac:dyDescent="0.25">
      <c r="K499" s="67">
        <v>44226</v>
      </c>
      <c r="L499" s="43">
        <v>100.37309999999999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99.391599999999997</v>
      </c>
    </row>
    <row r="603" spans="11:12" x14ac:dyDescent="0.25">
      <c r="K603" s="67">
        <v>43918</v>
      </c>
      <c r="L603" s="43">
        <v>97.724900000000005</v>
      </c>
    </row>
    <row r="604" spans="11:12" x14ac:dyDescent="0.25">
      <c r="K604" s="67">
        <v>43925</v>
      </c>
      <c r="L604" s="43">
        <v>96.067800000000005</v>
      </c>
    </row>
    <row r="605" spans="11:12" x14ac:dyDescent="0.25">
      <c r="K605" s="67">
        <v>43932</v>
      </c>
      <c r="L605" s="43">
        <v>93.181299999999993</v>
      </c>
    </row>
    <row r="606" spans="11:12" x14ac:dyDescent="0.25">
      <c r="K606" s="67">
        <v>43939</v>
      </c>
      <c r="L606" s="43">
        <v>93.532600000000002</v>
      </c>
    </row>
    <row r="607" spans="11:12" x14ac:dyDescent="0.25">
      <c r="K607" s="67">
        <v>43946</v>
      </c>
      <c r="L607" s="43">
        <v>95.133200000000002</v>
      </c>
    </row>
    <row r="608" spans="11:12" x14ac:dyDescent="0.25">
      <c r="K608" s="67">
        <v>43953</v>
      </c>
      <c r="L608" s="43">
        <v>95.932900000000004</v>
      </c>
    </row>
    <row r="609" spans="11:12" x14ac:dyDescent="0.25">
      <c r="K609" s="67">
        <v>43960</v>
      </c>
      <c r="L609" s="43">
        <v>95.477500000000006</v>
      </c>
    </row>
    <row r="610" spans="11:12" x14ac:dyDescent="0.25">
      <c r="K610" s="67">
        <v>43967</v>
      </c>
      <c r="L610" s="43">
        <v>95.103300000000004</v>
      </c>
    </row>
    <row r="611" spans="11:12" x14ac:dyDescent="0.25">
      <c r="K611" s="67">
        <v>43974</v>
      </c>
      <c r="L611" s="43">
        <v>94.812200000000004</v>
      </c>
    </row>
    <row r="612" spans="11:12" x14ac:dyDescent="0.25">
      <c r="K612" s="67">
        <v>43981</v>
      </c>
      <c r="L612" s="43">
        <v>95.357600000000005</v>
      </c>
    </row>
    <row r="613" spans="11:12" x14ac:dyDescent="0.25">
      <c r="K613" s="67">
        <v>43988</v>
      </c>
      <c r="L613" s="43">
        <v>97.439700000000002</v>
      </c>
    </row>
    <row r="614" spans="11:12" x14ac:dyDescent="0.25">
      <c r="K614" s="67">
        <v>43995</v>
      </c>
      <c r="L614" s="43">
        <v>97.066999999999993</v>
      </c>
    </row>
    <row r="615" spans="11:12" x14ac:dyDescent="0.25">
      <c r="K615" s="67">
        <v>44002</v>
      </c>
      <c r="L615" s="43">
        <v>97.382499999999993</v>
      </c>
    </row>
    <row r="616" spans="11:12" x14ac:dyDescent="0.25">
      <c r="K616" s="67">
        <v>44009</v>
      </c>
      <c r="L616" s="43">
        <v>96.539100000000005</v>
      </c>
    </row>
    <row r="617" spans="11:12" x14ac:dyDescent="0.25">
      <c r="K617" s="67">
        <v>44016</v>
      </c>
      <c r="L617" s="43">
        <v>97.801100000000005</v>
      </c>
    </row>
    <row r="618" spans="11:12" x14ac:dyDescent="0.25">
      <c r="K618" s="67">
        <v>44023</v>
      </c>
      <c r="L618" s="43">
        <v>96.352699999999999</v>
      </c>
    </row>
    <row r="619" spans="11:12" x14ac:dyDescent="0.25">
      <c r="K619" s="67">
        <v>44030</v>
      </c>
      <c r="L619" s="43">
        <v>96.754800000000003</v>
      </c>
    </row>
    <row r="620" spans="11:12" x14ac:dyDescent="0.25">
      <c r="K620" s="67">
        <v>44037</v>
      </c>
      <c r="L620" s="43">
        <v>96.818700000000007</v>
      </c>
    </row>
    <row r="621" spans="11:12" x14ac:dyDescent="0.25">
      <c r="K621" s="67">
        <v>44044</v>
      </c>
      <c r="L621" s="43">
        <v>97.431600000000003</v>
      </c>
    </row>
    <row r="622" spans="11:12" x14ac:dyDescent="0.25">
      <c r="K622" s="67">
        <v>44051</v>
      </c>
      <c r="L622" s="43">
        <v>98.539500000000004</v>
      </c>
    </row>
    <row r="623" spans="11:12" x14ac:dyDescent="0.25">
      <c r="K623" s="67">
        <v>44058</v>
      </c>
      <c r="L623" s="43">
        <v>98.437600000000003</v>
      </c>
    </row>
    <row r="624" spans="11:12" x14ac:dyDescent="0.25">
      <c r="K624" s="67">
        <v>44065</v>
      </c>
      <c r="L624" s="43">
        <v>98.116799999999998</v>
      </c>
    </row>
    <row r="625" spans="11:12" x14ac:dyDescent="0.25">
      <c r="K625" s="67">
        <v>44072</v>
      </c>
      <c r="L625" s="43">
        <v>98.790899999999993</v>
      </c>
    </row>
    <row r="626" spans="11:12" x14ac:dyDescent="0.25">
      <c r="K626" s="67">
        <v>44079</v>
      </c>
      <c r="L626" s="43">
        <v>101.1571</v>
      </c>
    </row>
    <row r="627" spans="11:12" x14ac:dyDescent="0.25">
      <c r="K627" s="67">
        <v>44086</v>
      </c>
      <c r="L627" s="43">
        <v>101.964</v>
      </c>
    </row>
    <row r="628" spans="11:12" x14ac:dyDescent="0.25">
      <c r="K628" s="67">
        <v>44093</v>
      </c>
      <c r="L628" s="43">
        <v>102.6065</v>
      </c>
    </row>
    <row r="629" spans="11:12" x14ac:dyDescent="0.25">
      <c r="K629" s="67">
        <v>44100</v>
      </c>
      <c r="L629" s="43">
        <v>102.2351</v>
      </c>
    </row>
    <row r="630" spans="11:12" x14ac:dyDescent="0.25">
      <c r="K630" s="67">
        <v>44107</v>
      </c>
      <c r="L630" s="43">
        <v>99.948999999999998</v>
      </c>
    </row>
    <row r="631" spans="11:12" x14ac:dyDescent="0.25">
      <c r="K631" s="67">
        <v>44114</v>
      </c>
      <c r="L631" s="43">
        <v>98.527900000000002</v>
      </c>
    </row>
    <row r="632" spans="11:12" x14ac:dyDescent="0.25">
      <c r="K632" s="67">
        <v>44121</v>
      </c>
      <c r="L632" s="43">
        <v>99.910899999999998</v>
      </c>
    </row>
    <row r="633" spans="11:12" x14ac:dyDescent="0.25">
      <c r="K633" s="67">
        <v>44128</v>
      </c>
      <c r="L633" s="43">
        <v>99.847499999999997</v>
      </c>
    </row>
    <row r="634" spans="11:12" x14ac:dyDescent="0.25">
      <c r="K634" s="67">
        <v>44135</v>
      </c>
      <c r="L634" s="43">
        <v>98.488299999999995</v>
      </c>
    </row>
    <row r="635" spans="11:12" x14ac:dyDescent="0.25">
      <c r="K635" s="67">
        <v>44142</v>
      </c>
      <c r="L635" s="43">
        <v>99.174000000000007</v>
      </c>
    </row>
    <row r="636" spans="11:12" x14ac:dyDescent="0.25">
      <c r="K636" s="67">
        <v>44149</v>
      </c>
      <c r="L636" s="43">
        <v>99.855000000000004</v>
      </c>
    </row>
    <row r="637" spans="11:12" x14ac:dyDescent="0.25">
      <c r="K637" s="67">
        <v>44156</v>
      </c>
      <c r="L637" s="43">
        <v>97.477000000000004</v>
      </c>
    </row>
    <row r="638" spans="11:12" x14ac:dyDescent="0.25">
      <c r="K638" s="67">
        <v>44163</v>
      </c>
      <c r="L638" s="43">
        <v>98.906300000000002</v>
      </c>
    </row>
    <row r="639" spans="11:12" x14ac:dyDescent="0.25">
      <c r="K639" s="67">
        <v>44170</v>
      </c>
      <c r="L639" s="43">
        <v>102.2106</v>
      </c>
    </row>
    <row r="640" spans="11:12" x14ac:dyDescent="0.25">
      <c r="K640" s="67">
        <v>44177</v>
      </c>
      <c r="L640" s="43">
        <v>103.40860000000001</v>
      </c>
    </row>
    <row r="641" spans="11:12" x14ac:dyDescent="0.25">
      <c r="K641" s="67">
        <v>44184</v>
      </c>
      <c r="L641" s="43">
        <v>102.5959</v>
      </c>
    </row>
    <row r="642" spans="11:12" x14ac:dyDescent="0.25">
      <c r="K642" s="67">
        <v>44191</v>
      </c>
      <c r="L642" s="43">
        <v>96.549800000000005</v>
      </c>
    </row>
    <row r="643" spans="11:12" x14ac:dyDescent="0.25">
      <c r="K643" s="67">
        <v>44198</v>
      </c>
      <c r="L643" s="43">
        <v>93.839799999999997</v>
      </c>
    </row>
    <row r="644" spans="11:12" x14ac:dyDescent="0.25">
      <c r="K644" s="67">
        <v>44205</v>
      </c>
      <c r="L644" s="43">
        <v>95.464399999999998</v>
      </c>
    </row>
    <row r="645" spans="11:12" x14ac:dyDescent="0.25">
      <c r="K645" s="67">
        <v>44212</v>
      </c>
      <c r="L645" s="43">
        <v>98.067300000000003</v>
      </c>
    </row>
    <row r="646" spans="11:12" x14ac:dyDescent="0.25">
      <c r="K646" s="67">
        <v>44219</v>
      </c>
      <c r="L646" s="43">
        <v>98.625799999999998</v>
      </c>
    </row>
    <row r="647" spans="11:12" x14ac:dyDescent="0.25">
      <c r="K647" s="67">
        <v>44226</v>
      </c>
      <c r="L647" s="43">
        <v>98.788600000000002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54F3-7D6D-4118-882E-233530212576}">
  <sheetPr codeName="Sheet7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4</v>
      </c>
    </row>
    <row r="2" spans="1:12" ht="19.5" customHeight="1" x14ac:dyDescent="0.3">
      <c r="A2" s="3" t="str">
        <f>"Weekly Payroll Jobs and Wages in Australia - " &amp;$L$1</f>
        <v>Weekly Payroll Jobs and Wages in Australia - Western Australia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Western Australia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Western Australia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5.5844125767778863E-3</v>
      </c>
      <c r="C11" s="28">
        <v>5.1466570522220367E-2</v>
      </c>
      <c r="D11" s="28">
        <v>4.200244974174927E-3</v>
      </c>
      <c r="E11" s="28">
        <v>1.4685723795162531E-3</v>
      </c>
      <c r="F11" s="28">
        <v>-4.3066302293589542E-2</v>
      </c>
      <c r="G11" s="28">
        <v>6.7167931154490823E-2</v>
      </c>
      <c r="H11" s="28">
        <v>-1.1332019377596758E-3</v>
      </c>
      <c r="I11" s="61">
        <v>-1.6751252972738717E-3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-1.7275406170738528E-2</v>
      </c>
      <c r="C13" s="28">
        <v>5.1095656166773917E-2</v>
      </c>
      <c r="D13" s="28">
        <v>3.7641526477620868E-3</v>
      </c>
      <c r="E13" s="28">
        <v>-6.152778216009791E-4</v>
      </c>
      <c r="F13" s="28">
        <v>-7.4403238683068973E-2</v>
      </c>
      <c r="G13" s="28">
        <v>8.3906507496603444E-2</v>
      </c>
      <c r="H13" s="28">
        <v>-1.9310159023233631E-3</v>
      </c>
      <c r="I13" s="61">
        <v>-4.8120479052606857E-3</v>
      </c>
      <c r="J13" s="28"/>
      <c r="K13" s="42"/>
      <c r="L13" s="43"/>
    </row>
    <row r="14" spans="1:12" x14ac:dyDescent="0.25">
      <c r="A14" s="62" t="s">
        <v>27</v>
      </c>
      <c r="B14" s="28">
        <v>-5.8072186097760659E-3</v>
      </c>
      <c r="C14" s="28">
        <v>4.6818660601157136E-2</v>
      </c>
      <c r="D14" s="28">
        <v>4.1047023056690612E-3</v>
      </c>
      <c r="E14" s="28">
        <v>2.8469267508324236E-3</v>
      </c>
      <c r="F14" s="28">
        <v>-4.8465667622636932E-3</v>
      </c>
      <c r="G14" s="28">
        <v>3.8926603912763147E-2</v>
      </c>
      <c r="H14" s="28">
        <v>2.5606051589077694E-5</v>
      </c>
      <c r="I14" s="61">
        <v>3.2367758807319014E-3</v>
      </c>
      <c r="J14" s="28"/>
      <c r="K14" s="38"/>
      <c r="L14" s="43"/>
    </row>
    <row r="15" spans="1:12" x14ac:dyDescent="0.25">
      <c r="A15" s="63" t="s">
        <v>73</v>
      </c>
      <c r="B15" s="28">
        <v>8.1800375683060089E-2</v>
      </c>
      <c r="C15" s="28">
        <v>0.10763768926810502</v>
      </c>
      <c r="D15" s="28">
        <v>1.8688975365022342E-2</v>
      </c>
      <c r="E15" s="28">
        <v>8.3341440477349149E-3</v>
      </c>
      <c r="F15" s="28">
        <v>0.26491747692602652</v>
      </c>
      <c r="G15" s="28">
        <v>0.11700384853908896</v>
      </c>
      <c r="H15" s="28">
        <v>9.2822427140140107E-3</v>
      </c>
      <c r="I15" s="61">
        <v>1.5730133657185785E-2</v>
      </c>
      <c r="J15" s="28"/>
      <c r="K15" s="56"/>
      <c r="L15" s="43"/>
    </row>
    <row r="16" spans="1:12" x14ac:dyDescent="0.25">
      <c r="A16" s="62" t="s">
        <v>47</v>
      </c>
      <c r="B16" s="28">
        <v>1.194798372302408E-3</v>
      </c>
      <c r="C16" s="28">
        <v>6.7952991928131423E-2</v>
      </c>
      <c r="D16" s="28">
        <v>2.6704941648052483E-3</v>
      </c>
      <c r="E16" s="28">
        <v>3.5785971396364857E-3</v>
      </c>
      <c r="F16" s="28">
        <v>1.614831971663766E-2</v>
      </c>
      <c r="G16" s="28">
        <v>0.10845606800285679</v>
      </c>
      <c r="H16" s="28">
        <v>-2.049292447605322E-3</v>
      </c>
      <c r="I16" s="61">
        <v>4.4790041710403017E-3</v>
      </c>
      <c r="J16" s="28"/>
      <c r="K16" s="42"/>
      <c r="L16" s="43"/>
    </row>
    <row r="17" spans="1:12" x14ac:dyDescent="0.25">
      <c r="A17" s="62" t="s">
        <v>48</v>
      </c>
      <c r="B17" s="28">
        <v>2.8264567878100166E-3</v>
      </c>
      <c r="C17" s="28">
        <v>4.9236080409351013E-2</v>
      </c>
      <c r="D17" s="28">
        <v>3.0254719720106404E-3</v>
      </c>
      <c r="E17" s="28">
        <v>2.0327673254747491E-3</v>
      </c>
      <c r="F17" s="28">
        <v>-4.6490394574395633E-2</v>
      </c>
      <c r="G17" s="28">
        <v>7.3508043272002999E-2</v>
      </c>
      <c r="H17" s="28">
        <v>-1.6356442894149836E-3</v>
      </c>
      <c r="I17" s="61">
        <v>-1.9630225717591765E-3</v>
      </c>
      <c r="J17" s="28"/>
      <c r="K17" s="42"/>
      <c r="L17" s="43"/>
    </row>
    <row r="18" spans="1:12" x14ac:dyDescent="0.25">
      <c r="A18" s="62" t="s">
        <v>49</v>
      </c>
      <c r="B18" s="28">
        <v>4.8394160583942192E-3</v>
      </c>
      <c r="C18" s="28">
        <v>4.3410318511290846E-2</v>
      </c>
      <c r="D18" s="28">
        <v>4.5317945255458625E-3</v>
      </c>
      <c r="E18" s="28">
        <v>1.1966343085552111E-3</v>
      </c>
      <c r="F18" s="28">
        <v>-8.3647789246637738E-2</v>
      </c>
      <c r="G18" s="28">
        <v>5.7821901169911039E-2</v>
      </c>
      <c r="H18" s="28">
        <v>-1.996914079308576E-4</v>
      </c>
      <c r="I18" s="61">
        <v>-3.5907602898367363E-3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1.4052579044857127E-2</v>
      </c>
      <c r="C19" s="28">
        <v>4.0958821010562474E-2</v>
      </c>
      <c r="D19" s="28">
        <v>4.613730843972208E-3</v>
      </c>
      <c r="E19" s="28">
        <v>9.8983571681832139E-4</v>
      </c>
      <c r="F19" s="28">
        <v>-6.0567398473702516E-2</v>
      </c>
      <c r="G19" s="28">
        <v>5.3519982981056202E-2</v>
      </c>
      <c r="H19" s="28">
        <v>-1.8329868723815368E-3</v>
      </c>
      <c r="I19" s="61">
        <v>-2.631266765006357E-3</v>
      </c>
      <c r="J19" s="29"/>
      <c r="K19" s="44"/>
      <c r="L19" s="43"/>
    </row>
    <row r="20" spans="1:12" x14ac:dyDescent="0.25">
      <c r="A20" s="62" t="s">
        <v>51</v>
      </c>
      <c r="B20" s="28">
        <v>3.7173726404049701E-2</v>
      </c>
      <c r="C20" s="28">
        <v>4.0922519135222268E-2</v>
      </c>
      <c r="D20" s="28">
        <v>2.997530810950666E-3</v>
      </c>
      <c r="E20" s="28">
        <v>-8.9414603667070658E-4</v>
      </c>
      <c r="F20" s="28">
        <v>7.4404054543395493E-3</v>
      </c>
      <c r="G20" s="28">
        <v>4.9280123705934376E-2</v>
      </c>
      <c r="H20" s="28">
        <v>-9.0844170769710519E-4</v>
      </c>
      <c r="I20" s="61">
        <v>-3.8452899195369206E-3</v>
      </c>
      <c r="J20" s="20"/>
      <c r="K20" s="37"/>
      <c r="L20" s="43"/>
    </row>
    <row r="21" spans="1:12" ht="15.75" thickBot="1" x14ac:dyDescent="0.3">
      <c r="A21" s="64" t="s">
        <v>52</v>
      </c>
      <c r="B21" s="65">
        <v>-1.8687379354720091E-2</v>
      </c>
      <c r="C21" s="65">
        <v>1.6830174302314482E-2</v>
      </c>
      <c r="D21" s="65">
        <v>-1.3336414048059075E-2</v>
      </c>
      <c r="E21" s="65">
        <v>-1.4123006833713037E-2</v>
      </c>
      <c r="F21" s="65">
        <v>2.1784929211311921E-2</v>
      </c>
      <c r="G21" s="65">
        <v>3.2363345714886194E-2</v>
      </c>
      <c r="H21" s="65">
        <v>-8.0299422705555346E-3</v>
      </c>
      <c r="I21" s="66">
        <v>-1.9596728810599817E-2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Western Australia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Western Australia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72.05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91.24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94.14</v>
      </c>
    </row>
    <row r="39" spans="1:12" x14ac:dyDescent="0.25">
      <c r="K39" s="44" t="s">
        <v>49</v>
      </c>
      <c r="L39" s="43">
        <v>95.55</v>
      </c>
    </row>
    <row r="40" spans="1:12" x14ac:dyDescent="0.25">
      <c r="K40" s="37" t="s">
        <v>50</v>
      </c>
      <c r="L40" s="43">
        <v>96.9</v>
      </c>
    </row>
    <row r="41" spans="1:12" x14ac:dyDescent="0.25">
      <c r="K41" s="37" t="s">
        <v>51</v>
      </c>
      <c r="L41" s="43">
        <v>99.03</v>
      </c>
    </row>
    <row r="42" spans="1:12" x14ac:dyDescent="0.25">
      <c r="K42" s="37" t="s">
        <v>52</v>
      </c>
      <c r="L42" s="43">
        <v>96.51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78.5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Western Australia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97.56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98.42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99.18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100.73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103.44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99.72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79.77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Western Australia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98.05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98.67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99.5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101.16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103.81</v>
      </c>
    </row>
    <row r="60" spans="1:12" ht="15.4" customHeight="1" x14ac:dyDescent="0.25">
      <c r="K60" s="37" t="s">
        <v>52</v>
      </c>
      <c r="L60" s="43">
        <v>98.32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74.59</v>
      </c>
    </row>
    <row r="66" spans="1:12" ht="15.4" customHeight="1" x14ac:dyDescent="0.25">
      <c r="K66" s="42" t="s">
        <v>47</v>
      </c>
      <c r="L66" s="43">
        <v>94.25</v>
      </c>
    </row>
    <row r="67" spans="1:12" ht="15.4" customHeight="1" x14ac:dyDescent="0.25">
      <c r="K67" s="42" t="s">
        <v>48</v>
      </c>
      <c r="L67" s="43">
        <v>96.44</v>
      </c>
    </row>
    <row r="68" spans="1:12" ht="15.4" customHeight="1" x14ac:dyDescent="0.25">
      <c r="K68" s="44" t="s">
        <v>49</v>
      </c>
      <c r="L68" s="43">
        <v>96.28</v>
      </c>
    </row>
    <row r="69" spans="1:12" ht="15.4" customHeight="1" x14ac:dyDescent="0.25">
      <c r="K69" s="37" t="s">
        <v>50</v>
      </c>
      <c r="L69" s="43">
        <v>97.77</v>
      </c>
    </row>
    <row r="70" spans="1:12" ht="15.4" customHeight="1" x14ac:dyDescent="0.25">
      <c r="K70" s="37" t="s">
        <v>51</v>
      </c>
      <c r="L70" s="43">
        <v>100.19</v>
      </c>
    </row>
    <row r="71" spans="1:12" ht="15.4" customHeight="1" x14ac:dyDescent="0.25">
      <c r="K71" s="37" t="s">
        <v>52</v>
      </c>
      <c r="L71" s="43">
        <v>96.58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79.25</v>
      </c>
    </row>
    <row r="75" spans="1:12" ht="15.4" customHeight="1" x14ac:dyDescent="0.25">
      <c r="K75" s="42" t="s">
        <v>47</v>
      </c>
      <c r="L75" s="43">
        <v>99.78</v>
      </c>
    </row>
    <row r="76" spans="1:12" ht="15.4" customHeight="1" x14ac:dyDescent="0.25">
      <c r="K76" s="42" t="s">
        <v>48</v>
      </c>
      <c r="L76" s="43">
        <v>100.82</v>
      </c>
    </row>
    <row r="77" spans="1:12" ht="15.4" customHeight="1" x14ac:dyDescent="0.25">
      <c r="A77" s="31" t="str">
        <f>"Distribution of payroll jobs by industry, "&amp;$L$1</f>
        <v>Distribution of payroll jobs by industry, Western Australia</v>
      </c>
      <c r="K77" s="44" t="s">
        <v>49</v>
      </c>
      <c r="L77" s="43">
        <v>100.02</v>
      </c>
    </row>
    <row r="78" spans="1:12" ht="15.4" customHeight="1" x14ac:dyDescent="0.25">
      <c r="K78" s="37" t="s">
        <v>50</v>
      </c>
      <c r="L78" s="43">
        <v>100.97</v>
      </c>
    </row>
    <row r="79" spans="1:12" ht="15.4" customHeight="1" x14ac:dyDescent="0.25">
      <c r="K79" s="37" t="s">
        <v>51</v>
      </c>
      <c r="L79" s="43">
        <v>103.27</v>
      </c>
    </row>
    <row r="80" spans="1:12" ht="15.4" customHeight="1" x14ac:dyDescent="0.25">
      <c r="K80" s="37" t="s">
        <v>52</v>
      </c>
      <c r="L80" s="43">
        <v>98.97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80.55</v>
      </c>
    </row>
    <row r="84" spans="1:12" ht="15.4" customHeight="1" x14ac:dyDescent="0.25">
      <c r="K84" s="42" t="s">
        <v>47</v>
      </c>
      <c r="L84" s="43">
        <v>99.97</v>
      </c>
    </row>
    <row r="85" spans="1:12" ht="15.4" customHeight="1" x14ac:dyDescent="0.25">
      <c r="K85" s="42" t="s">
        <v>48</v>
      </c>
      <c r="L85" s="43">
        <v>101.19</v>
      </c>
    </row>
    <row r="86" spans="1:12" ht="15.4" customHeight="1" x14ac:dyDescent="0.25">
      <c r="K86" s="44" t="s">
        <v>49</v>
      </c>
      <c r="L86" s="43">
        <v>100.59</v>
      </c>
    </row>
    <row r="87" spans="1:12" ht="15.4" customHeight="1" x14ac:dyDescent="0.25">
      <c r="K87" s="37" t="s">
        <v>50</v>
      </c>
      <c r="L87" s="43">
        <v>101.48</v>
      </c>
    </row>
    <row r="88" spans="1:12" ht="15.4" customHeight="1" x14ac:dyDescent="0.25">
      <c r="K88" s="37" t="s">
        <v>51</v>
      </c>
      <c r="L88" s="43">
        <v>103.53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97.95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-5.3900000000000003E-2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-1.8100000000000002E-2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-5.3E-3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4.2000000000000003E-2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-3.2399999999999998E-2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-3.7000000000000002E-3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1.0500000000000001E-2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-7.3200000000000001E-2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-5.6000000000000001E-2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-7.9100000000000004E-2</v>
      </c>
    </row>
    <row r="104" spans="1:12" x14ac:dyDescent="0.25">
      <c r="K104" s="38" t="s">
        <v>12</v>
      </c>
      <c r="L104" s="42">
        <v>0.1008</v>
      </c>
    </row>
    <row r="105" spans="1:12" x14ac:dyDescent="0.25">
      <c r="K105" s="38" t="s">
        <v>11</v>
      </c>
      <c r="L105" s="42">
        <v>-6.4000000000000003E-3</v>
      </c>
    </row>
    <row r="106" spans="1:12" x14ac:dyDescent="0.25">
      <c r="K106" s="38" t="s">
        <v>10</v>
      </c>
      <c r="L106" s="42">
        <v>8.9999999999999998E-4</v>
      </c>
    </row>
    <row r="107" spans="1:12" x14ac:dyDescent="0.25">
      <c r="K107" s="38" t="s">
        <v>9</v>
      </c>
      <c r="L107" s="42">
        <v>1.77E-2</v>
      </c>
    </row>
    <row r="108" spans="1:12" x14ac:dyDescent="0.25">
      <c r="K108" s="38" t="s">
        <v>8</v>
      </c>
      <c r="L108" s="42">
        <v>6.4399999999999999E-2</v>
      </c>
    </row>
    <row r="109" spans="1:12" x14ac:dyDescent="0.25">
      <c r="K109" s="38" t="s">
        <v>7</v>
      </c>
      <c r="L109" s="42">
        <v>-0.1043</v>
      </c>
    </row>
    <row r="110" spans="1:12" x14ac:dyDescent="0.25">
      <c r="K110" s="38" t="s">
        <v>6</v>
      </c>
      <c r="L110" s="42">
        <v>4.7100000000000003E-2</v>
      </c>
    </row>
    <row r="111" spans="1:12" x14ac:dyDescent="0.25">
      <c r="K111" s="38" t="s">
        <v>5</v>
      </c>
      <c r="L111" s="42">
        <v>-1.04E-2</v>
      </c>
    </row>
    <row r="112" spans="1:12" x14ac:dyDescent="0.25">
      <c r="K112" s="38" t="s">
        <v>3</v>
      </c>
      <c r="L112" s="42">
        <v>-6.0000000000000001E-3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1.37E-2</v>
      </c>
    </row>
    <row r="117" spans="1:12" x14ac:dyDescent="0.25">
      <c r="K117" s="38" t="s">
        <v>0</v>
      </c>
      <c r="L117" s="42">
        <v>7.0499999999999993E-2</v>
      </c>
    </row>
    <row r="118" spans="1:12" x14ac:dyDescent="0.25">
      <c r="K118" s="38" t="s">
        <v>1</v>
      </c>
      <c r="L118" s="42">
        <v>5.9400000000000001E-2</v>
      </c>
    </row>
    <row r="119" spans="1:12" x14ac:dyDescent="0.25">
      <c r="K119" s="38" t="s">
        <v>18</v>
      </c>
      <c r="L119" s="42">
        <v>1.0999999999999999E-2</v>
      </c>
    </row>
    <row r="120" spans="1:12" x14ac:dyDescent="0.25">
      <c r="K120" s="38" t="s">
        <v>2</v>
      </c>
      <c r="L120" s="42">
        <v>6.8199999999999997E-2</v>
      </c>
    </row>
    <row r="121" spans="1:12" x14ac:dyDescent="0.25">
      <c r="K121" s="38" t="s">
        <v>17</v>
      </c>
      <c r="L121" s="42">
        <v>3.9300000000000002E-2</v>
      </c>
    </row>
    <row r="122" spans="1:12" x14ac:dyDescent="0.25">
      <c r="K122" s="38" t="s">
        <v>16</v>
      </c>
      <c r="L122" s="42">
        <v>9.5500000000000002E-2</v>
      </c>
    </row>
    <row r="123" spans="1:12" x14ac:dyDescent="0.25">
      <c r="K123" s="38" t="s">
        <v>15</v>
      </c>
      <c r="L123" s="42">
        <v>6.5000000000000002E-2</v>
      </c>
    </row>
    <row r="124" spans="1:12" x14ac:dyDescent="0.25">
      <c r="K124" s="38" t="s">
        <v>14</v>
      </c>
      <c r="L124" s="42">
        <v>4.0899999999999999E-2</v>
      </c>
    </row>
    <row r="125" spans="1:12" x14ac:dyDescent="0.25">
      <c r="K125" s="38" t="s">
        <v>13</v>
      </c>
      <c r="L125" s="42">
        <v>7.3000000000000001E-3</v>
      </c>
    </row>
    <row r="126" spans="1:12" x14ac:dyDescent="0.25">
      <c r="K126" s="38" t="s">
        <v>12</v>
      </c>
      <c r="L126" s="42">
        <v>2.5399999999999999E-2</v>
      </c>
    </row>
    <row r="127" spans="1:12" x14ac:dyDescent="0.25">
      <c r="K127" s="38" t="s">
        <v>11</v>
      </c>
      <c r="L127" s="42">
        <v>2.1600000000000001E-2</v>
      </c>
    </row>
    <row r="128" spans="1:12" x14ac:dyDescent="0.25">
      <c r="K128" s="38" t="s">
        <v>10</v>
      </c>
      <c r="L128" s="42">
        <v>7.3800000000000004E-2</v>
      </c>
    </row>
    <row r="129" spans="11:12" x14ac:dyDescent="0.25">
      <c r="K129" s="38" t="s">
        <v>9</v>
      </c>
      <c r="L129" s="42">
        <v>6.4100000000000004E-2</v>
      </c>
    </row>
    <row r="130" spans="11:12" x14ac:dyDescent="0.25">
      <c r="K130" s="38" t="s">
        <v>8</v>
      </c>
      <c r="L130" s="42">
        <v>0.06</v>
      </c>
    </row>
    <row r="131" spans="11:12" x14ac:dyDescent="0.25">
      <c r="K131" s="38" t="s">
        <v>7</v>
      </c>
      <c r="L131" s="42">
        <v>8.5999999999999993E-2</v>
      </c>
    </row>
    <row r="132" spans="11:12" x14ac:dyDescent="0.25">
      <c r="K132" s="38" t="s">
        <v>6</v>
      </c>
      <c r="L132" s="42">
        <v>0.1421</v>
      </c>
    </row>
    <row r="133" spans="11:12" x14ac:dyDescent="0.25">
      <c r="K133" s="38" t="s">
        <v>5</v>
      </c>
      <c r="L133" s="42">
        <v>1.61E-2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1.29E-2</v>
      </c>
    </row>
    <row r="137" spans="11:12" x14ac:dyDescent="0.25">
      <c r="K137" s="38" t="s">
        <v>0</v>
      </c>
      <c r="L137" s="42">
        <v>6.8900000000000003E-2</v>
      </c>
    </row>
    <row r="138" spans="11:12" x14ac:dyDescent="0.25">
      <c r="K138" s="38" t="s">
        <v>1</v>
      </c>
      <c r="L138" s="42">
        <v>5.8700000000000002E-2</v>
      </c>
    </row>
    <row r="139" spans="11:12" x14ac:dyDescent="0.25">
      <c r="K139" s="38" t="s">
        <v>18</v>
      </c>
      <c r="L139" s="42">
        <v>1.14E-2</v>
      </c>
    </row>
    <row r="140" spans="11:12" x14ac:dyDescent="0.25">
      <c r="K140" s="38" t="s">
        <v>2</v>
      </c>
      <c r="L140" s="42">
        <v>6.5600000000000006E-2</v>
      </c>
    </row>
    <row r="141" spans="11:12" x14ac:dyDescent="0.25">
      <c r="K141" s="38" t="s">
        <v>17</v>
      </c>
      <c r="L141" s="42">
        <v>3.9E-2</v>
      </c>
    </row>
    <row r="142" spans="11:12" x14ac:dyDescent="0.25">
      <c r="K142" s="38" t="s">
        <v>16</v>
      </c>
      <c r="L142" s="42">
        <v>9.6000000000000002E-2</v>
      </c>
    </row>
    <row r="143" spans="11:12" x14ac:dyDescent="0.25">
      <c r="K143" s="38" t="s">
        <v>15</v>
      </c>
      <c r="L143" s="42">
        <v>5.9900000000000002E-2</v>
      </c>
    </row>
    <row r="144" spans="11:12" x14ac:dyDescent="0.25">
      <c r="K144" s="38" t="s">
        <v>14</v>
      </c>
      <c r="L144" s="42">
        <v>3.8399999999999997E-2</v>
      </c>
    </row>
    <row r="145" spans="11:12" x14ac:dyDescent="0.25">
      <c r="K145" s="38" t="s">
        <v>13</v>
      </c>
      <c r="L145" s="42">
        <v>6.7000000000000002E-3</v>
      </c>
    </row>
    <row r="146" spans="11:12" x14ac:dyDescent="0.25">
      <c r="K146" s="38" t="s">
        <v>12</v>
      </c>
      <c r="L146" s="42">
        <v>2.7799999999999998E-2</v>
      </c>
    </row>
    <row r="147" spans="11:12" x14ac:dyDescent="0.25">
      <c r="K147" s="38" t="s">
        <v>11</v>
      </c>
      <c r="L147" s="42">
        <v>2.1399999999999999E-2</v>
      </c>
    </row>
    <row r="148" spans="11:12" x14ac:dyDescent="0.25">
      <c r="K148" s="38" t="s">
        <v>10</v>
      </c>
      <c r="L148" s="42">
        <v>7.3499999999999996E-2</v>
      </c>
    </row>
    <row r="149" spans="11:12" x14ac:dyDescent="0.25">
      <c r="K149" s="38" t="s">
        <v>9</v>
      </c>
      <c r="L149" s="42">
        <v>6.4899999999999999E-2</v>
      </c>
    </row>
    <row r="150" spans="11:12" x14ac:dyDescent="0.25">
      <c r="K150" s="38" t="s">
        <v>8</v>
      </c>
      <c r="L150" s="42">
        <v>6.3500000000000001E-2</v>
      </c>
    </row>
    <row r="151" spans="11:12" x14ac:dyDescent="0.25">
      <c r="K151" s="38" t="s">
        <v>7</v>
      </c>
      <c r="L151" s="42">
        <v>7.6600000000000001E-2</v>
      </c>
    </row>
    <row r="152" spans="11:12" x14ac:dyDescent="0.25">
      <c r="K152" s="38" t="s">
        <v>6</v>
      </c>
      <c r="L152" s="42">
        <v>0.14799999999999999</v>
      </c>
    </row>
    <row r="153" spans="11:12" x14ac:dyDescent="0.25">
      <c r="K153" s="38" t="s">
        <v>5</v>
      </c>
      <c r="L153" s="42">
        <v>1.5800000000000002E-2</v>
      </c>
    </row>
    <row r="154" spans="11:12" x14ac:dyDescent="0.25">
      <c r="K154" s="38" t="s">
        <v>3</v>
      </c>
      <c r="L154" s="42">
        <v>3.5400000000000001E-2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99.168599999999998</v>
      </c>
    </row>
    <row r="455" spans="11:12" x14ac:dyDescent="0.25">
      <c r="K455" s="67">
        <v>43918</v>
      </c>
      <c r="L455" s="43">
        <v>95.944100000000006</v>
      </c>
    </row>
    <row r="456" spans="11:12" x14ac:dyDescent="0.25">
      <c r="K456" s="67">
        <v>43925</v>
      </c>
      <c r="L456" s="43">
        <v>93.192099999999996</v>
      </c>
    </row>
    <row r="457" spans="11:12" x14ac:dyDescent="0.25">
      <c r="K457" s="67">
        <v>43932</v>
      </c>
      <c r="L457" s="43">
        <v>91.869799999999998</v>
      </c>
    </row>
    <row r="458" spans="11:12" x14ac:dyDescent="0.25">
      <c r="K458" s="67">
        <v>43939</v>
      </c>
      <c r="L458" s="43">
        <v>91.915899999999993</v>
      </c>
    </row>
    <row r="459" spans="11:12" x14ac:dyDescent="0.25">
      <c r="K459" s="67">
        <v>43946</v>
      </c>
      <c r="L459" s="43">
        <v>92.143100000000004</v>
      </c>
    </row>
    <row r="460" spans="11:12" x14ac:dyDescent="0.25">
      <c r="K460" s="67">
        <v>43953</v>
      </c>
      <c r="L460" s="43">
        <v>92.927999999999997</v>
      </c>
    </row>
    <row r="461" spans="11:12" x14ac:dyDescent="0.25">
      <c r="K461" s="67">
        <v>43960</v>
      </c>
      <c r="L461" s="43">
        <v>93.766599999999997</v>
      </c>
    </row>
    <row r="462" spans="11:12" x14ac:dyDescent="0.25">
      <c r="K462" s="67">
        <v>43967</v>
      </c>
      <c r="L462" s="43">
        <v>94.453599999999994</v>
      </c>
    </row>
    <row r="463" spans="11:12" x14ac:dyDescent="0.25">
      <c r="K463" s="67">
        <v>43974</v>
      </c>
      <c r="L463" s="43">
        <v>94.949399999999997</v>
      </c>
    </row>
    <row r="464" spans="11:12" x14ac:dyDescent="0.25">
      <c r="K464" s="67">
        <v>43981</v>
      </c>
      <c r="L464" s="43">
        <v>95.276700000000005</v>
      </c>
    </row>
    <row r="465" spans="11:12" x14ac:dyDescent="0.25">
      <c r="K465" s="67">
        <v>43988</v>
      </c>
      <c r="L465" s="43">
        <v>96.281499999999994</v>
      </c>
    </row>
    <row r="466" spans="11:12" x14ac:dyDescent="0.25">
      <c r="K466" s="67">
        <v>43995</v>
      </c>
      <c r="L466" s="43">
        <v>97.056299999999993</v>
      </c>
    </row>
    <row r="467" spans="11:12" x14ac:dyDescent="0.25">
      <c r="K467" s="67">
        <v>44002</v>
      </c>
      <c r="L467" s="43">
        <v>97.154700000000005</v>
      </c>
    </row>
    <row r="468" spans="11:12" x14ac:dyDescent="0.25">
      <c r="K468" s="67">
        <v>44009</v>
      </c>
      <c r="L468" s="43">
        <v>96.739000000000004</v>
      </c>
    </row>
    <row r="469" spans="11:12" x14ac:dyDescent="0.25">
      <c r="K469" s="67">
        <v>44016</v>
      </c>
      <c r="L469" s="43">
        <v>98.383899999999997</v>
      </c>
    </row>
    <row r="470" spans="11:12" x14ac:dyDescent="0.25">
      <c r="K470" s="67">
        <v>44023</v>
      </c>
      <c r="L470" s="43">
        <v>99.411299999999997</v>
      </c>
    </row>
    <row r="471" spans="11:12" x14ac:dyDescent="0.25">
      <c r="K471" s="67">
        <v>44030</v>
      </c>
      <c r="L471" s="43">
        <v>99.278300000000002</v>
      </c>
    </row>
    <row r="472" spans="11:12" x14ac:dyDescent="0.25">
      <c r="K472" s="67">
        <v>44037</v>
      </c>
      <c r="L472" s="43">
        <v>99.612499999999997</v>
      </c>
    </row>
    <row r="473" spans="11:12" x14ac:dyDescent="0.25">
      <c r="K473" s="67">
        <v>44044</v>
      </c>
      <c r="L473" s="43">
        <v>100.2987</v>
      </c>
    </row>
    <row r="474" spans="11:12" x14ac:dyDescent="0.25">
      <c r="K474" s="67">
        <v>44051</v>
      </c>
      <c r="L474" s="43">
        <v>100.4209</v>
      </c>
    </row>
    <row r="475" spans="11:12" x14ac:dyDescent="0.25">
      <c r="K475" s="67">
        <v>44058</v>
      </c>
      <c r="L475" s="43">
        <v>100.6499</v>
      </c>
    </row>
    <row r="476" spans="11:12" x14ac:dyDescent="0.25">
      <c r="K476" s="67">
        <v>44065</v>
      </c>
      <c r="L476" s="43">
        <v>100.7799</v>
      </c>
    </row>
    <row r="477" spans="11:12" x14ac:dyDescent="0.25">
      <c r="K477" s="67">
        <v>44072</v>
      </c>
      <c r="L477" s="43">
        <v>101.0164</v>
      </c>
    </row>
    <row r="478" spans="11:12" x14ac:dyDescent="0.25">
      <c r="K478" s="67">
        <v>44079</v>
      </c>
      <c r="L478" s="43">
        <v>101.04819999999999</v>
      </c>
    </row>
    <row r="479" spans="11:12" x14ac:dyDescent="0.25">
      <c r="K479" s="67">
        <v>44086</v>
      </c>
      <c r="L479" s="43">
        <v>101.4452</v>
      </c>
    </row>
    <row r="480" spans="11:12" x14ac:dyDescent="0.25">
      <c r="K480" s="67">
        <v>44093</v>
      </c>
      <c r="L480" s="43">
        <v>101.46299999999999</v>
      </c>
    </row>
    <row r="481" spans="11:12" x14ac:dyDescent="0.25">
      <c r="K481" s="67">
        <v>44100</v>
      </c>
      <c r="L481" s="43">
        <v>101.2846</v>
      </c>
    </row>
    <row r="482" spans="11:12" x14ac:dyDescent="0.25">
      <c r="K482" s="67">
        <v>44107</v>
      </c>
      <c r="L482" s="43">
        <v>100.4769</v>
      </c>
    </row>
    <row r="483" spans="11:12" x14ac:dyDescent="0.25">
      <c r="K483" s="67">
        <v>44114</v>
      </c>
      <c r="L483" s="43">
        <v>100.1095</v>
      </c>
    </row>
    <row r="484" spans="11:12" x14ac:dyDescent="0.25">
      <c r="K484" s="67">
        <v>44121</v>
      </c>
      <c r="L484" s="43">
        <v>100.6314</v>
      </c>
    </row>
    <row r="485" spans="11:12" x14ac:dyDescent="0.25">
      <c r="K485" s="67">
        <v>44128</v>
      </c>
      <c r="L485" s="43">
        <v>101.12220000000001</v>
      </c>
    </row>
    <row r="486" spans="11:12" x14ac:dyDescent="0.25">
      <c r="K486" s="67">
        <v>44135</v>
      </c>
      <c r="L486" s="43">
        <v>101.1862</v>
      </c>
    </row>
    <row r="487" spans="11:12" x14ac:dyDescent="0.25">
      <c r="K487" s="67">
        <v>44142</v>
      </c>
      <c r="L487" s="43">
        <v>101.45780000000001</v>
      </c>
    </row>
    <row r="488" spans="11:12" x14ac:dyDescent="0.25">
      <c r="K488" s="67">
        <v>44149</v>
      </c>
      <c r="L488" s="43">
        <v>102.0245</v>
      </c>
    </row>
    <row r="489" spans="11:12" x14ac:dyDescent="0.25">
      <c r="K489" s="67">
        <v>44156</v>
      </c>
      <c r="L489" s="43">
        <v>102.2157</v>
      </c>
    </row>
    <row r="490" spans="11:12" x14ac:dyDescent="0.25">
      <c r="K490" s="67">
        <v>44163</v>
      </c>
      <c r="L490" s="43">
        <v>102.20659999999999</v>
      </c>
    </row>
    <row r="491" spans="11:12" x14ac:dyDescent="0.25">
      <c r="K491" s="67">
        <v>44170</v>
      </c>
      <c r="L491" s="43">
        <v>103.00579999999999</v>
      </c>
    </row>
    <row r="492" spans="11:12" x14ac:dyDescent="0.25">
      <c r="K492" s="67">
        <v>44177</v>
      </c>
      <c r="L492" s="43">
        <v>103.24209999999999</v>
      </c>
    </row>
    <row r="493" spans="11:12" x14ac:dyDescent="0.25">
      <c r="K493" s="67">
        <v>44184</v>
      </c>
      <c r="L493" s="43">
        <v>102.3959</v>
      </c>
    </row>
    <row r="494" spans="11:12" x14ac:dyDescent="0.25">
      <c r="K494" s="67">
        <v>44191</v>
      </c>
      <c r="L494" s="43">
        <v>98.537999999999997</v>
      </c>
    </row>
    <row r="495" spans="11:12" x14ac:dyDescent="0.25">
      <c r="K495" s="67">
        <v>44198</v>
      </c>
      <c r="L495" s="43">
        <v>95.636399999999995</v>
      </c>
    </row>
    <row r="496" spans="11:12" x14ac:dyDescent="0.25">
      <c r="K496" s="67">
        <v>44205</v>
      </c>
      <c r="L496" s="43">
        <v>97.7119</v>
      </c>
    </row>
    <row r="497" spans="11:12" x14ac:dyDescent="0.25">
      <c r="K497" s="67">
        <v>44212</v>
      </c>
      <c r="L497" s="43">
        <v>99.991</v>
      </c>
    </row>
    <row r="498" spans="11:12" x14ac:dyDescent="0.25">
      <c r="K498" s="67">
        <v>44219</v>
      </c>
      <c r="L498" s="43">
        <v>100.1378</v>
      </c>
    </row>
    <row r="499" spans="11:12" x14ac:dyDescent="0.25">
      <c r="K499" s="67">
        <v>44226</v>
      </c>
      <c r="L499" s="43">
        <v>100.55840000000001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98.622299999999996</v>
      </c>
    </row>
    <row r="603" spans="11:12" x14ac:dyDescent="0.25">
      <c r="K603" s="67">
        <v>43918</v>
      </c>
      <c r="L603" s="43">
        <v>96.683700000000002</v>
      </c>
    </row>
    <row r="604" spans="11:12" x14ac:dyDescent="0.25">
      <c r="K604" s="67">
        <v>43925</v>
      </c>
      <c r="L604" s="43">
        <v>92.626599999999996</v>
      </c>
    </row>
    <row r="605" spans="11:12" x14ac:dyDescent="0.25">
      <c r="K605" s="67">
        <v>43932</v>
      </c>
      <c r="L605" s="43">
        <v>88.446700000000007</v>
      </c>
    </row>
    <row r="606" spans="11:12" x14ac:dyDescent="0.25">
      <c r="K606" s="67">
        <v>43939</v>
      </c>
      <c r="L606" s="43">
        <v>89.430199999999999</v>
      </c>
    </row>
    <row r="607" spans="11:12" x14ac:dyDescent="0.25">
      <c r="K607" s="67">
        <v>43946</v>
      </c>
      <c r="L607" s="43">
        <v>90.083200000000005</v>
      </c>
    </row>
    <row r="608" spans="11:12" x14ac:dyDescent="0.25">
      <c r="K608" s="67">
        <v>43953</v>
      </c>
      <c r="L608" s="43">
        <v>91.192800000000005</v>
      </c>
    </row>
    <row r="609" spans="11:12" x14ac:dyDescent="0.25">
      <c r="K609" s="67">
        <v>43960</v>
      </c>
      <c r="L609" s="43">
        <v>91.0364</v>
      </c>
    </row>
    <row r="610" spans="11:12" x14ac:dyDescent="0.25">
      <c r="K610" s="67">
        <v>43967</v>
      </c>
      <c r="L610" s="43">
        <v>90.096699999999998</v>
      </c>
    </row>
    <row r="611" spans="11:12" x14ac:dyDescent="0.25">
      <c r="K611" s="67">
        <v>43974</v>
      </c>
      <c r="L611" s="43">
        <v>89.667199999999994</v>
      </c>
    </row>
    <row r="612" spans="11:12" x14ac:dyDescent="0.25">
      <c r="K612" s="67">
        <v>43981</v>
      </c>
      <c r="L612" s="43">
        <v>90.365899999999996</v>
      </c>
    </row>
    <row r="613" spans="11:12" x14ac:dyDescent="0.25">
      <c r="K613" s="67">
        <v>43988</v>
      </c>
      <c r="L613" s="43">
        <v>92.876599999999996</v>
      </c>
    </row>
    <row r="614" spans="11:12" x14ac:dyDescent="0.25">
      <c r="K614" s="67">
        <v>43995</v>
      </c>
      <c r="L614" s="43">
        <v>93.530100000000004</v>
      </c>
    </row>
    <row r="615" spans="11:12" x14ac:dyDescent="0.25">
      <c r="K615" s="67">
        <v>44002</v>
      </c>
      <c r="L615" s="43">
        <v>93.647900000000007</v>
      </c>
    </row>
    <row r="616" spans="11:12" x14ac:dyDescent="0.25">
      <c r="K616" s="67">
        <v>44009</v>
      </c>
      <c r="L616" s="43">
        <v>92.6066</v>
      </c>
    </row>
    <row r="617" spans="11:12" x14ac:dyDescent="0.25">
      <c r="K617" s="67">
        <v>44016</v>
      </c>
      <c r="L617" s="43">
        <v>96.305099999999996</v>
      </c>
    </row>
    <row r="618" spans="11:12" x14ac:dyDescent="0.25">
      <c r="K618" s="67">
        <v>44023</v>
      </c>
      <c r="L618" s="43">
        <v>93.51</v>
      </c>
    </row>
    <row r="619" spans="11:12" x14ac:dyDescent="0.25">
      <c r="K619" s="67">
        <v>44030</v>
      </c>
      <c r="L619" s="43">
        <v>93.303100000000001</v>
      </c>
    </row>
    <row r="620" spans="11:12" x14ac:dyDescent="0.25">
      <c r="K620" s="67">
        <v>44037</v>
      </c>
      <c r="L620" s="43">
        <v>93.493300000000005</v>
      </c>
    </row>
    <row r="621" spans="11:12" x14ac:dyDescent="0.25">
      <c r="K621" s="67">
        <v>44044</v>
      </c>
      <c r="L621" s="43">
        <v>94.651499999999999</v>
      </c>
    </row>
    <row r="622" spans="11:12" x14ac:dyDescent="0.25">
      <c r="K622" s="67">
        <v>44051</v>
      </c>
      <c r="L622" s="43">
        <v>95.2453</v>
      </c>
    </row>
    <row r="623" spans="11:12" x14ac:dyDescent="0.25">
      <c r="K623" s="67">
        <v>44058</v>
      </c>
      <c r="L623" s="43">
        <v>94.909099999999995</v>
      </c>
    </row>
    <row r="624" spans="11:12" x14ac:dyDescent="0.25">
      <c r="K624" s="67">
        <v>44065</v>
      </c>
      <c r="L624" s="43">
        <v>95.913899999999998</v>
      </c>
    </row>
    <row r="625" spans="11:12" x14ac:dyDescent="0.25">
      <c r="K625" s="67">
        <v>44072</v>
      </c>
      <c r="L625" s="43">
        <v>96.286699999999996</v>
      </c>
    </row>
    <row r="626" spans="11:12" x14ac:dyDescent="0.25">
      <c r="K626" s="67">
        <v>44079</v>
      </c>
      <c r="L626" s="43">
        <v>102.7811</v>
      </c>
    </row>
    <row r="627" spans="11:12" x14ac:dyDescent="0.25">
      <c r="K627" s="67">
        <v>44086</v>
      </c>
      <c r="L627" s="43">
        <v>103.4961</v>
      </c>
    </row>
    <row r="628" spans="11:12" x14ac:dyDescent="0.25">
      <c r="K628" s="67">
        <v>44093</v>
      </c>
      <c r="L628" s="43">
        <v>98.572900000000004</v>
      </c>
    </row>
    <row r="629" spans="11:12" x14ac:dyDescent="0.25">
      <c r="K629" s="67">
        <v>44100</v>
      </c>
      <c r="L629" s="43">
        <v>97.894000000000005</v>
      </c>
    </row>
    <row r="630" spans="11:12" x14ac:dyDescent="0.25">
      <c r="K630" s="67">
        <v>44107</v>
      </c>
      <c r="L630" s="43">
        <v>98.074799999999996</v>
      </c>
    </row>
    <row r="631" spans="11:12" x14ac:dyDescent="0.25">
      <c r="K631" s="67">
        <v>44114</v>
      </c>
      <c r="L631" s="43">
        <v>94.826499999999996</v>
      </c>
    </row>
    <row r="632" spans="11:12" x14ac:dyDescent="0.25">
      <c r="K632" s="67">
        <v>44121</v>
      </c>
      <c r="L632" s="43">
        <v>94.869299999999996</v>
      </c>
    </row>
    <row r="633" spans="11:12" x14ac:dyDescent="0.25">
      <c r="K633" s="67">
        <v>44128</v>
      </c>
      <c r="L633" s="43">
        <v>94.857399999999998</v>
      </c>
    </row>
    <row r="634" spans="11:12" x14ac:dyDescent="0.25">
      <c r="K634" s="67">
        <v>44135</v>
      </c>
      <c r="L634" s="43">
        <v>95.243499999999997</v>
      </c>
    </row>
    <row r="635" spans="11:12" x14ac:dyDescent="0.25">
      <c r="K635" s="67">
        <v>44142</v>
      </c>
      <c r="L635" s="43">
        <v>96.286799999999999</v>
      </c>
    </row>
    <row r="636" spans="11:12" x14ac:dyDescent="0.25">
      <c r="K636" s="67">
        <v>44149</v>
      </c>
      <c r="L636" s="43">
        <v>96.544700000000006</v>
      </c>
    </row>
    <row r="637" spans="11:12" x14ac:dyDescent="0.25">
      <c r="K637" s="67">
        <v>44156</v>
      </c>
      <c r="L637" s="43">
        <v>96.3904</v>
      </c>
    </row>
    <row r="638" spans="11:12" x14ac:dyDescent="0.25">
      <c r="K638" s="67">
        <v>44163</v>
      </c>
      <c r="L638" s="43">
        <v>97.377899999999997</v>
      </c>
    </row>
    <row r="639" spans="11:12" x14ac:dyDescent="0.25">
      <c r="K639" s="67">
        <v>44170</v>
      </c>
      <c r="L639" s="43">
        <v>100.1266</v>
      </c>
    </row>
    <row r="640" spans="11:12" x14ac:dyDescent="0.25">
      <c r="K640" s="67">
        <v>44177</v>
      </c>
      <c r="L640" s="43">
        <v>100.5196</v>
      </c>
    </row>
    <row r="641" spans="11:12" x14ac:dyDescent="0.25">
      <c r="K641" s="67">
        <v>44184</v>
      </c>
      <c r="L641" s="43">
        <v>98.596900000000005</v>
      </c>
    </row>
    <row r="642" spans="11:12" x14ac:dyDescent="0.25">
      <c r="K642" s="67">
        <v>44191</v>
      </c>
      <c r="L642" s="43">
        <v>92.793999999999997</v>
      </c>
    </row>
    <row r="643" spans="11:12" x14ac:dyDescent="0.25">
      <c r="K643" s="67">
        <v>44198</v>
      </c>
      <c r="L643" s="43">
        <v>89.670400000000001</v>
      </c>
    </row>
    <row r="644" spans="11:12" x14ac:dyDescent="0.25">
      <c r="K644" s="67">
        <v>44205</v>
      </c>
      <c r="L644" s="43">
        <v>92.583100000000002</v>
      </c>
    </row>
    <row r="645" spans="11:12" x14ac:dyDescent="0.25">
      <c r="K645" s="67">
        <v>44212</v>
      </c>
      <c r="L645" s="43">
        <v>95.962699999999998</v>
      </c>
    </row>
    <row r="646" spans="11:12" x14ac:dyDescent="0.25">
      <c r="K646" s="67">
        <v>44219</v>
      </c>
      <c r="L646" s="43">
        <v>95.801900000000003</v>
      </c>
    </row>
    <row r="647" spans="11:12" x14ac:dyDescent="0.25">
      <c r="K647" s="67">
        <v>44226</v>
      </c>
      <c r="L647" s="43">
        <v>95.693399999999997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A4E47-4BE8-46F0-82E1-2C641A897CB6}">
  <sheetPr codeName="Sheet8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37</v>
      </c>
    </row>
    <row r="2" spans="1:12" ht="19.5" customHeight="1" x14ac:dyDescent="0.3">
      <c r="A2" s="3" t="str">
        <f>"Weekly Payroll Jobs and Wages in Australia - " &amp;$L$1</f>
        <v>Weekly Payroll Jobs and Wages in Australia - Tasmania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Tasmania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Tasmania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-1.6429414307793322E-2</v>
      </c>
      <c r="C11" s="28">
        <v>6.1663834308738119E-2</v>
      </c>
      <c r="D11" s="28">
        <v>1.5358499415312865E-2</v>
      </c>
      <c r="E11" s="28">
        <v>6.4556142782377091E-3</v>
      </c>
      <c r="F11" s="28">
        <v>-2.1858435132391052E-2</v>
      </c>
      <c r="G11" s="28">
        <v>5.7364287626106014E-2</v>
      </c>
      <c r="H11" s="28">
        <v>8.3868029631004593E-3</v>
      </c>
      <c r="I11" s="61">
        <v>2.5541256820527103E-4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-3.5881799484267618E-2</v>
      </c>
      <c r="C13" s="28">
        <v>6.1611236133191749E-2</v>
      </c>
      <c r="D13" s="28">
        <v>1.3669611099769163E-2</v>
      </c>
      <c r="E13" s="28">
        <v>4.0242606119067492E-3</v>
      </c>
      <c r="F13" s="28">
        <v>-5.607413529451033E-2</v>
      </c>
      <c r="G13" s="28">
        <v>7.3362032150888767E-2</v>
      </c>
      <c r="H13" s="28">
        <v>6.6313414618572875E-3</v>
      </c>
      <c r="I13" s="61">
        <v>2.745039158850604E-3</v>
      </c>
      <c r="J13" s="28"/>
      <c r="K13" s="42"/>
      <c r="L13" s="43"/>
    </row>
    <row r="14" spans="1:12" x14ac:dyDescent="0.25">
      <c r="A14" s="62" t="s">
        <v>27</v>
      </c>
      <c r="B14" s="28">
        <v>-3.1105860805619168E-2</v>
      </c>
      <c r="C14" s="28">
        <v>5.4043316860108881E-2</v>
      </c>
      <c r="D14" s="28">
        <v>1.5028681327099447E-2</v>
      </c>
      <c r="E14" s="28">
        <v>8.3460285507357401E-3</v>
      </c>
      <c r="F14" s="28">
        <v>1.2136312052748233E-2</v>
      </c>
      <c r="G14" s="28">
        <v>3.0422295352508399E-2</v>
      </c>
      <c r="H14" s="28">
        <v>1.1464940624744457E-2</v>
      </c>
      <c r="I14" s="61">
        <v>-4.4831498936617198E-3</v>
      </c>
      <c r="J14" s="28"/>
      <c r="K14" s="38"/>
      <c r="L14" s="43"/>
    </row>
    <row r="15" spans="1:12" x14ac:dyDescent="0.25">
      <c r="A15" s="63" t="s">
        <v>73</v>
      </c>
      <c r="B15" s="28">
        <v>3.3616088074667871E-2</v>
      </c>
      <c r="C15" s="28">
        <v>0.11204047895550229</v>
      </c>
      <c r="D15" s="28">
        <v>4.0584561457137625E-2</v>
      </c>
      <c r="E15" s="28">
        <v>1.0112897937908372E-3</v>
      </c>
      <c r="F15" s="28">
        <v>0.14405647228171037</v>
      </c>
      <c r="G15" s="28">
        <v>0.11616178126190557</v>
      </c>
      <c r="H15" s="28">
        <v>3.8038171298654166E-2</v>
      </c>
      <c r="I15" s="61">
        <v>1.251108667412848E-2</v>
      </c>
      <c r="J15" s="28"/>
      <c r="K15" s="56"/>
      <c r="L15" s="43"/>
    </row>
    <row r="16" spans="1:12" x14ac:dyDescent="0.25">
      <c r="A16" s="62" t="s">
        <v>47</v>
      </c>
      <c r="B16" s="28">
        <v>8.6601213281476408E-3</v>
      </c>
      <c r="C16" s="28">
        <v>6.8494717037601571E-2</v>
      </c>
      <c r="D16" s="28">
        <v>1.5768498798449215E-2</v>
      </c>
      <c r="E16" s="28">
        <v>2.3790800857832473E-3</v>
      </c>
      <c r="F16" s="28">
        <v>1.9764667991239326E-2</v>
      </c>
      <c r="G16" s="28">
        <v>8.5541036419511718E-2</v>
      </c>
      <c r="H16" s="28">
        <v>1.235722507943593E-2</v>
      </c>
      <c r="I16" s="61">
        <v>6.4796022431437006E-3</v>
      </c>
      <c r="J16" s="28"/>
      <c r="K16" s="42"/>
      <c r="L16" s="43"/>
    </row>
    <row r="17" spans="1:12" x14ac:dyDescent="0.25">
      <c r="A17" s="62" t="s">
        <v>48</v>
      </c>
      <c r="B17" s="28">
        <v>-7.138613787512349E-3</v>
      </c>
      <c r="C17" s="28">
        <v>5.4171650917844261E-2</v>
      </c>
      <c r="D17" s="28">
        <v>1.4043666121061449E-2</v>
      </c>
      <c r="E17" s="28">
        <v>6.4634288253215821E-3</v>
      </c>
      <c r="F17" s="28">
        <v>-1.7182642007035231E-2</v>
      </c>
      <c r="G17" s="28">
        <v>5.2074910594635204E-2</v>
      </c>
      <c r="H17" s="28">
        <v>7.4841245842622861E-3</v>
      </c>
      <c r="I17" s="61">
        <v>-3.3946710998411511E-4</v>
      </c>
      <c r="J17" s="28"/>
      <c r="K17" s="42"/>
      <c r="L17" s="43"/>
    </row>
    <row r="18" spans="1:12" x14ac:dyDescent="0.25">
      <c r="A18" s="62" t="s">
        <v>49</v>
      </c>
      <c r="B18" s="28">
        <v>-3.2582187801984075E-2</v>
      </c>
      <c r="C18" s="28">
        <v>5.7393952433756334E-2</v>
      </c>
      <c r="D18" s="28">
        <v>1.1907147974851595E-2</v>
      </c>
      <c r="E18" s="28">
        <v>1.0312499727240132E-2</v>
      </c>
      <c r="F18" s="28">
        <v>-5.660980980859498E-2</v>
      </c>
      <c r="G18" s="28">
        <v>5.180759083177966E-2</v>
      </c>
      <c r="H18" s="28">
        <v>4.1675277297499314E-3</v>
      </c>
      <c r="I18" s="61">
        <v>6.5776960989927247E-4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-2.062908262087304E-2</v>
      </c>
      <c r="C19" s="28">
        <v>5.1976185268468145E-2</v>
      </c>
      <c r="D19" s="28">
        <v>1.1363737472899427E-2</v>
      </c>
      <c r="E19" s="28">
        <v>8.6883213548061278E-3</v>
      </c>
      <c r="F19" s="28">
        <v>-4.1516668823801339E-2</v>
      </c>
      <c r="G19" s="28">
        <v>4.4548263006177091E-2</v>
      </c>
      <c r="H19" s="28">
        <v>6.1892087116448558E-3</v>
      </c>
      <c r="I19" s="61">
        <v>-3.2457081020442757E-3</v>
      </c>
      <c r="J19" s="29"/>
      <c r="K19" s="44"/>
      <c r="L19" s="43"/>
    </row>
    <row r="20" spans="1:12" x14ac:dyDescent="0.25">
      <c r="A20" s="62" t="s">
        <v>51</v>
      </c>
      <c r="B20" s="28">
        <v>-8.1194259253825063E-4</v>
      </c>
      <c r="C20" s="28">
        <v>5.8506032030822608E-2</v>
      </c>
      <c r="D20" s="28">
        <v>1.0018387867100076E-2</v>
      </c>
      <c r="E20" s="28">
        <v>1.154675604099431E-2</v>
      </c>
      <c r="F20" s="28">
        <v>7.120251563493607E-3</v>
      </c>
      <c r="G20" s="28">
        <v>4.8371865287500704E-2</v>
      </c>
      <c r="H20" s="28">
        <v>2.0595938985001894E-3</v>
      </c>
      <c r="I20" s="61">
        <v>6.3411301824300992E-5</v>
      </c>
      <c r="J20" s="20"/>
      <c r="K20" s="37"/>
      <c r="L20" s="43"/>
    </row>
    <row r="21" spans="1:12" ht="15.75" thickBot="1" x14ac:dyDescent="0.3">
      <c r="A21" s="64" t="s">
        <v>52</v>
      </c>
      <c r="B21" s="65">
        <v>-8.3219679123168078E-2</v>
      </c>
      <c r="C21" s="65">
        <v>5.1088872462614399E-2</v>
      </c>
      <c r="D21" s="65">
        <v>1.2804216570420301E-2</v>
      </c>
      <c r="E21" s="65">
        <v>1.4095932348414664E-2</v>
      </c>
      <c r="F21" s="65">
        <v>6.5913093389589728E-2</v>
      </c>
      <c r="G21" s="65">
        <v>7.1144872864601583E-2</v>
      </c>
      <c r="H21" s="65">
        <v>2.254468079060068E-2</v>
      </c>
      <c r="I21" s="66">
        <v>-4.841698605356326E-3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Tasmania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Tasmania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71.459999999999994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92.47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93.45</v>
      </c>
    </row>
    <row r="39" spans="1:12" x14ac:dyDescent="0.25">
      <c r="K39" s="44" t="s">
        <v>49</v>
      </c>
      <c r="L39" s="43">
        <v>90.95</v>
      </c>
    </row>
    <row r="40" spans="1:12" x14ac:dyDescent="0.25">
      <c r="K40" s="37" t="s">
        <v>50</v>
      </c>
      <c r="L40" s="43">
        <v>92.15</v>
      </c>
    </row>
    <row r="41" spans="1:12" x14ac:dyDescent="0.25">
      <c r="K41" s="37" t="s">
        <v>51</v>
      </c>
      <c r="L41" s="43">
        <v>92.74</v>
      </c>
    </row>
    <row r="42" spans="1:12" x14ac:dyDescent="0.25">
      <c r="K42" s="37" t="s">
        <v>52</v>
      </c>
      <c r="L42" s="43">
        <v>91.26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76.069999999999993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Tasmania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97.97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97.04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95.26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96.45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97.8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94.79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78.510000000000005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Tasmania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99.51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98.29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96.26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97.54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98.82</v>
      </c>
    </row>
    <row r="60" spans="1:12" ht="15.4" customHeight="1" x14ac:dyDescent="0.25">
      <c r="K60" s="37" t="s">
        <v>52</v>
      </c>
      <c r="L60" s="43">
        <v>95.92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75.05</v>
      </c>
    </row>
    <row r="66" spans="1:12" ht="15.4" customHeight="1" x14ac:dyDescent="0.25">
      <c r="K66" s="42" t="s">
        <v>47</v>
      </c>
      <c r="L66" s="43">
        <v>94.02</v>
      </c>
    </row>
    <row r="67" spans="1:12" ht="15.4" customHeight="1" x14ac:dyDescent="0.25">
      <c r="K67" s="42" t="s">
        <v>48</v>
      </c>
      <c r="L67" s="43">
        <v>94.3</v>
      </c>
    </row>
    <row r="68" spans="1:12" ht="15.4" customHeight="1" x14ac:dyDescent="0.25">
      <c r="K68" s="44" t="s">
        <v>49</v>
      </c>
      <c r="L68" s="43">
        <v>91.52</v>
      </c>
    </row>
    <row r="69" spans="1:12" ht="15.4" customHeight="1" x14ac:dyDescent="0.25">
      <c r="K69" s="37" t="s">
        <v>50</v>
      </c>
      <c r="L69" s="43">
        <v>93.95</v>
      </c>
    </row>
    <row r="70" spans="1:12" ht="15.4" customHeight="1" x14ac:dyDescent="0.25">
      <c r="K70" s="37" t="s">
        <v>51</v>
      </c>
      <c r="L70" s="43">
        <v>96.46</v>
      </c>
    </row>
    <row r="71" spans="1:12" ht="15.4" customHeight="1" x14ac:dyDescent="0.25">
      <c r="K71" s="37" t="s">
        <v>52</v>
      </c>
      <c r="L71" s="43">
        <v>85.45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77.040000000000006</v>
      </c>
    </row>
    <row r="75" spans="1:12" ht="15.4" customHeight="1" x14ac:dyDescent="0.25">
      <c r="K75" s="42" t="s">
        <v>47</v>
      </c>
      <c r="L75" s="43">
        <v>97.83</v>
      </c>
    </row>
    <row r="76" spans="1:12" ht="15.4" customHeight="1" x14ac:dyDescent="0.25">
      <c r="K76" s="42" t="s">
        <v>48</v>
      </c>
      <c r="L76" s="43">
        <v>97.99</v>
      </c>
    </row>
    <row r="77" spans="1:12" ht="15.4" customHeight="1" x14ac:dyDescent="0.25">
      <c r="A77" s="31" t="str">
        <f>"Distribution of payroll jobs by industry, "&amp;$L$1</f>
        <v>Distribution of payroll jobs by industry, Tasmania</v>
      </c>
      <c r="K77" s="44" t="s">
        <v>49</v>
      </c>
      <c r="L77" s="43">
        <v>95.37</v>
      </c>
    </row>
    <row r="78" spans="1:12" ht="15.4" customHeight="1" x14ac:dyDescent="0.25">
      <c r="K78" s="37" t="s">
        <v>50</v>
      </c>
      <c r="L78" s="43">
        <v>97.08</v>
      </c>
    </row>
    <row r="79" spans="1:12" ht="15.4" customHeight="1" x14ac:dyDescent="0.25">
      <c r="K79" s="37" t="s">
        <v>51</v>
      </c>
      <c r="L79" s="43">
        <v>100.31</v>
      </c>
    </row>
    <row r="80" spans="1:12" ht="15.4" customHeight="1" x14ac:dyDescent="0.25">
      <c r="K80" s="37" t="s">
        <v>52</v>
      </c>
      <c r="L80" s="43">
        <v>87.78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80.45</v>
      </c>
    </row>
    <row r="84" spans="1:12" ht="15.4" customHeight="1" x14ac:dyDescent="0.25">
      <c r="K84" s="42" t="s">
        <v>47</v>
      </c>
      <c r="L84" s="43">
        <v>99.28</v>
      </c>
    </row>
    <row r="85" spans="1:12" ht="15.4" customHeight="1" x14ac:dyDescent="0.25">
      <c r="K85" s="42" t="s">
        <v>48</v>
      </c>
      <c r="L85" s="43">
        <v>99.44</v>
      </c>
    </row>
    <row r="86" spans="1:12" ht="15.4" customHeight="1" x14ac:dyDescent="0.25">
      <c r="K86" s="44" t="s">
        <v>49</v>
      </c>
      <c r="L86" s="43">
        <v>96.59</v>
      </c>
    </row>
    <row r="87" spans="1:12" ht="15.4" customHeight="1" x14ac:dyDescent="0.25">
      <c r="K87" s="37" t="s">
        <v>50</v>
      </c>
      <c r="L87" s="43">
        <v>98.17</v>
      </c>
    </row>
    <row r="88" spans="1:12" ht="15.4" customHeight="1" x14ac:dyDescent="0.25">
      <c r="K88" s="37" t="s">
        <v>51</v>
      </c>
      <c r="L88" s="43">
        <v>101.25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89.05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0.13780000000000001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-8.6E-3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1.9E-3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2.1700000000000001E-2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-7.3099999999999998E-2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-8.2699999999999996E-2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-1.9E-3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-7.8700000000000006E-2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-7.8899999999999998E-2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-9.1600000000000001E-2</v>
      </c>
    </row>
    <row r="104" spans="1:12" x14ac:dyDescent="0.25">
      <c r="K104" s="38" t="s">
        <v>12</v>
      </c>
      <c r="L104" s="42">
        <v>3.3999999999999998E-3</v>
      </c>
    </row>
    <row r="105" spans="1:12" x14ac:dyDescent="0.25">
      <c r="K105" s="38" t="s">
        <v>11</v>
      </c>
      <c r="L105" s="42">
        <v>-1.04E-2</v>
      </c>
    </row>
    <row r="106" spans="1:12" x14ac:dyDescent="0.25">
      <c r="K106" s="38" t="s">
        <v>10</v>
      </c>
      <c r="L106" s="42">
        <v>5.0000000000000001E-3</v>
      </c>
    </row>
    <row r="107" spans="1:12" x14ac:dyDescent="0.25">
      <c r="K107" s="38" t="s">
        <v>9</v>
      </c>
      <c r="L107" s="42">
        <v>-2.5399999999999999E-2</v>
      </c>
    </row>
    <row r="108" spans="1:12" x14ac:dyDescent="0.25">
      <c r="K108" s="38" t="s">
        <v>8</v>
      </c>
      <c r="L108" s="42">
        <v>-7.9200000000000007E-2</v>
      </c>
    </row>
    <row r="109" spans="1:12" x14ac:dyDescent="0.25">
      <c r="K109" s="38" t="s">
        <v>7</v>
      </c>
      <c r="L109" s="42">
        <v>-0.126</v>
      </c>
    </row>
    <row r="110" spans="1:12" x14ac:dyDescent="0.25">
      <c r="K110" s="38" t="s">
        <v>6</v>
      </c>
      <c r="L110" s="42">
        <v>-3.8E-3</v>
      </c>
    </row>
    <row r="111" spans="1:12" x14ac:dyDescent="0.25">
      <c r="K111" s="38" t="s">
        <v>5</v>
      </c>
      <c r="L111" s="42">
        <v>-4.7699999999999999E-2</v>
      </c>
    </row>
    <row r="112" spans="1:12" x14ac:dyDescent="0.25">
      <c r="K112" s="38" t="s">
        <v>3</v>
      </c>
      <c r="L112" s="42">
        <v>-3.0300000000000001E-2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5.3900000000000003E-2</v>
      </c>
    </row>
    <row r="117" spans="1:12" x14ac:dyDescent="0.25">
      <c r="K117" s="38" t="s">
        <v>0</v>
      </c>
      <c r="L117" s="42">
        <v>1.43E-2</v>
      </c>
    </row>
    <row r="118" spans="1:12" x14ac:dyDescent="0.25">
      <c r="K118" s="38" t="s">
        <v>1</v>
      </c>
      <c r="L118" s="42">
        <v>8.14E-2</v>
      </c>
    </row>
    <row r="119" spans="1:12" x14ac:dyDescent="0.25">
      <c r="K119" s="38" t="s">
        <v>18</v>
      </c>
      <c r="L119" s="42">
        <v>1.9199999999999998E-2</v>
      </c>
    </row>
    <row r="120" spans="1:12" x14ac:dyDescent="0.25">
      <c r="K120" s="38" t="s">
        <v>2</v>
      </c>
      <c r="L120" s="42">
        <v>7.0400000000000004E-2</v>
      </c>
    </row>
    <row r="121" spans="1:12" x14ac:dyDescent="0.25">
      <c r="K121" s="38" t="s">
        <v>17</v>
      </c>
      <c r="L121" s="42">
        <v>3.6799999999999999E-2</v>
      </c>
    </row>
    <row r="122" spans="1:12" x14ac:dyDescent="0.25">
      <c r="K122" s="38" t="s">
        <v>16</v>
      </c>
      <c r="L122" s="42">
        <v>0.1171</v>
      </c>
    </row>
    <row r="123" spans="1:12" x14ac:dyDescent="0.25">
      <c r="K123" s="38" t="s">
        <v>15</v>
      </c>
      <c r="L123" s="42">
        <v>7.9899999999999999E-2</v>
      </c>
    </row>
    <row r="124" spans="1:12" x14ac:dyDescent="0.25">
      <c r="K124" s="38" t="s">
        <v>14</v>
      </c>
      <c r="L124" s="42">
        <v>4.41E-2</v>
      </c>
    </row>
    <row r="125" spans="1:12" x14ac:dyDescent="0.25">
      <c r="K125" s="38" t="s">
        <v>13</v>
      </c>
      <c r="L125" s="42">
        <v>8.8999999999999999E-3</v>
      </c>
    </row>
    <row r="126" spans="1:12" x14ac:dyDescent="0.25">
      <c r="K126" s="38" t="s">
        <v>12</v>
      </c>
      <c r="L126" s="42">
        <v>3.04E-2</v>
      </c>
    </row>
    <row r="127" spans="1:12" x14ac:dyDescent="0.25">
      <c r="K127" s="38" t="s">
        <v>11</v>
      </c>
      <c r="L127" s="42">
        <v>1.8200000000000001E-2</v>
      </c>
    </row>
    <row r="128" spans="1:12" x14ac:dyDescent="0.25">
      <c r="K128" s="38" t="s">
        <v>10</v>
      </c>
      <c r="L128" s="42">
        <v>5.3900000000000003E-2</v>
      </c>
    </row>
    <row r="129" spans="11:12" x14ac:dyDescent="0.25">
      <c r="K129" s="38" t="s">
        <v>9</v>
      </c>
      <c r="L129" s="42">
        <v>5.8000000000000003E-2</v>
      </c>
    </row>
    <row r="130" spans="11:12" x14ac:dyDescent="0.25">
      <c r="K130" s="38" t="s">
        <v>8</v>
      </c>
      <c r="L130" s="42">
        <v>7.7200000000000005E-2</v>
      </c>
    </row>
    <row r="131" spans="11:12" x14ac:dyDescent="0.25">
      <c r="K131" s="38" t="s">
        <v>7</v>
      </c>
      <c r="L131" s="42">
        <v>5.0200000000000002E-2</v>
      </c>
    </row>
    <row r="132" spans="11:12" x14ac:dyDescent="0.25">
      <c r="K132" s="38" t="s">
        <v>6</v>
      </c>
      <c r="L132" s="42">
        <v>0.12620000000000001</v>
      </c>
    </row>
    <row r="133" spans="11:12" x14ac:dyDescent="0.25">
      <c r="K133" s="38" t="s">
        <v>5</v>
      </c>
      <c r="L133" s="42">
        <v>1.6799999999999999E-2</v>
      </c>
    </row>
    <row r="134" spans="11:12" x14ac:dyDescent="0.25">
      <c r="K134" s="38" t="s">
        <v>3</v>
      </c>
      <c r="L134" s="42">
        <v>4.02E-2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6.2300000000000001E-2</v>
      </c>
    </row>
    <row r="137" spans="11:12" x14ac:dyDescent="0.25">
      <c r="K137" s="38" t="s">
        <v>0</v>
      </c>
      <c r="L137" s="42">
        <v>1.44E-2</v>
      </c>
    </row>
    <row r="138" spans="11:12" x14ac:dyDescent="0.25">
      <c r="K138" s="38" t="s">
        <v>1</v>
      </c>
      <c r="L138" s="42">
        <v>8.2900000000000001E-2</v>
      </c>
    </row>
    <row r="139" spans="11:12" x14ac:dyDescent="0.25">
      <c r="K139" s="38" t="s">
        <v>18</v>
      </c>
      <c r="L139" s="42">
        <v>0.02</v>
      </c>
    </row>
    <row r="140" spans="11:12" x14ac:dyDescent="0.25">
      <c r="K140" s="38" t="s">
        <v>2</v>
      </c>
      <c r="L140" s="42">
        <v>6.6299999999999998E-2</v>
      </c>
    </row>
    <row r="141" spans="11:12" x14ac:dyDescent="0.25">
      <c r="K141" s="38" t="s">
        <v>17</v>
      </c>
      <c r="L141" s="42">
        <v>3.4299999999999997E-2</v>
      </c>
    </row>
    <row r="142" spans="11:12" x14ac:dyDescent="0.25">
      <c r="K142" s="38" t="s">
        <v>16</v>
      </c>
      <c r="L142" s="42">
        <v>0.1188</v>
      </c>
    </row>
    <row r="143" spans="11:12" x14ac:dyDescent="0.25">
      <c r="K143" s="38" t="s">
        <v>15</v>
      </c>
      <c r="L143" s="42">
        <v>7.4899999999999994E-2</v>
      </c>
    </row>
    <row r="144" spans="11:12" x14ac:dyDescent="0.25">
      <c r="K144" s="38" t="s">
        <v>14</v>
      </c>
      <c r="L144" s="42">
        <v>4.1300000000000003E-2</v>
      </c>
    </row>
    <row r="145" spans="11:12" x14ac:dyDescent="0.25">
      <c r="K145" s="38" t="s">
        <v>13</v>
      </c>
      <c r="L145" s="42">
        <v>8.2000000000000007E-3</v>
      </c>
    </row>
    <row r="146" spans="11:12" x14ac:dyDescent="0.25">
      <c r="K146" s="38" t="s">
        <v>12</v>
      </c>
      <c r="L146" s="42">
        <v>3.1E-2</v>
      </c>
    </row>
    <row r="147" spans="11:12" x14ac:dyDescent="0.25">
      <c r="K147" s="38" t="s">
        <v>11</v>
      </c>
      <c r="L147" s="42">
        <v>1.83E-2</v>
      </c>
    </row>
    <row r="148" spans="11:12" x14ac:dyDescent="0.25">
      <c r="K148" s="38" t="s">
        <v>10</v>
      </c>
      <c r="L148" s="42">
        <v>5.5100000000000003E-2</v>
      </c>
    </row>
    <row r="149" spans="11:12" x14ac:dyDescent="0.25">
      <c r="K149" s="38" t="s">
        <v>9</v>
      </c>
      <c r="L149" s="42">
        <v>5.7500000000000002E-2</v>
      </c>
    </row>
    <row r="150" spans="11:12" x14ac:dyDescent="0.25">
      <c r="K150" s="38" t="s">
        <v>8</v>
      </c>
      <c r="L150" s="42">
        <v>7.2300000000000003E-2</v>
      </c>
    </row>
    <row r="151" spans="11:12" x14ac:dyDescent="0.25">
      <c r="K151" s="38" t="s">
        <v>7</v>
      </c>
      <c r="L151" s="42">
        <v>4.4600000000000001E-2</v>
      </c>
    </row>
    <row r="152" spans="11:12" x14ac:dyDescent="0.25">
      <c r="K152" s="38" t="s">
        <v>6</v>
      </c>
      <c r="L152" s="42">
        <v>0.1278</v>
      </c>
    </row>
    <row r="153" spans="11:12" x14ac:dyDescent="0.25">
      <c r="K153" s="38" t="s">
        <v>5</v>
      </c>
      <c r="L153" s="42">
        <v>1.6199999999999999E-2</v>
      </c>
    </row>
    <row r="154" spans="11:12" x14ac:dyDescent="0.25">
      <c r="K154" s="38" t="s">
        <v>3</v>
      </c>
      <c r="L154" s="42">
        <v>3.9600000000000003E-2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99.126300000000001</v>
      </c>
    </row>
    <row r="455" spans="11:12" x14ac:dyDescent="0.25">
      <c r="K455" s="67">
        <v>43918</v>
      </c>
      <c r="L455" s="43">
        <v>95.346500000000006</v>
      </c>
    </row>
    <row r="456" spans="11:12" x14ac:dyDescent="0.25">
      <c r="K456" s="67">
        <v>43925</v>
      </c>
      <c r="L456" s="43">
        <v>92.5642</v>
      </c>
    </row>
    <row r="457" spans="11:12" x14ac:dyDescent="0.25">
      <c r="K457" s="67">
        <v>43932</v>
      </c>
      <c r="L457" s="43">
        <v>91.033900000000003</v>
      </c>
    </row>
    <row r="458" spans="11:12" x14ac:dyDescent="0.25">
      <c r="K458" s="67">
        <v>43939</v>
      </c>
      <c r="L458" s="43">
        <v>91.236400000000003</v>
      </c>
    </row>
    <row r="459" spans="11:12" x14ac:dyDescent="0.25">
      <c r="K459" s="67">
        <v>43946</v>
      </c>
      <c r="L459" s="43">
        <v>91.578199999999995</v>
      </c>
    </row>
    <row r="460" spans="11:12" x14ac:dyDescent="0.25">
      <c r="K460" s="67">
        <v>43953</v>
      </c>
      <c r="L460" s="43">
        <v>91.635199999999998</v>
      </c>
    </row>
    <row r="461" spans="11:12" x14ac:dyDescent="0.25">
      <c r="K461" s="67">
        <v>43960</v>
      </c>
      <c r="L461" s="43">
        <v>92.452200000000005</v>
      </c>
    </row>
    <row r="462" spans="11:12" x14ac:dyDescent="0.25">
      <c r="K462" s="67">
        <v>43967</v>
      </c>
      <c r="L462" s="43">
        <v>92.207700000000003</v>
      </c>
    </row>
    <row r="463" spans="11:12" x14ac:dyDescent="0.25">
      <c r="K463" s="67">
        <v>43974</v>
      </c>
      <c r="L463" s="43">
        <v>92.814099999999996</v>
      </c>
    </row>
    <row r="464" spans="11:12" x14ac:dyDescent="0.25">
      <c r="K464" s="67">
        <v>43981</v>
      </c>
      <c r="L464" s="43">
        <v>92.868200000000002</v>
      </c>
    </row>
    <row r="465" spans="11:12" x14ac:dyDescent="0.25">
      <c r="K465" s="67">
        <v>43988</v>
      </c>
      <c r="L465" s="43">
        <v>94.179299999999998</v>
      </c>
    </row>
    <row r="466" spans="11:12" x14ac:dyDescent="0.25">
      <c r="K466" s="67">
        <v>43995</v>
      </c>
      <c r="L466" s="43">
        <v>94.157499999999999</v>
      </c>
    </row>
    <row r="467" spans="11:12" x14ac:dyDescent="0.25">
      <c r="K467" s="67">
        <v>44002</v>
      </c>
      <c r="L467" s="43">
        <v>93.943600000000004</v>
      </c>
    </row>
    <row r="468" spans="11:12" x14ac:dyDescent="0.25">
      <c r="K468" s="67">
        <v>44009</v>
      </c>
      <c r="L468" s="43">
        <v>93.942499999999995</v>
      </c>
    </row>
    <row r="469" spans="11:12" x14ac:dyDescent="0.25">
      <c r="K469" s="67">
        <v>44016</v>
      </c>
      <c r="L469" s="43">
        <v>94.865499999999997</v>
      </c>
    </row>
    <row r="470" spans="11:12" x14ac:dyDescent="0.25">
      <c r="K470" s="67">
        <v>44023</v>
      </c>
      <c r="L470" s="43">
        <v>95.458799999999997</v>
      </c>
    </row>
    <row r="471" spans="11:12" x14ac:dyDescent="0.25">
      <c r="K471" s="67">
        <v>44030</v>
      </c>
      <c r="L471" s="43">
        <v>95.981700000000004</v>
      </c>
    </row>
    <row r="472" spans="11:12" x14ac:dyDescent="0.25">
      <c r="K472" s="67">
        <v>44037</v>
      </c>
      <c r="L472" s="43">
        <v>96.014099999999999</v>
      </c>
    </row>
    <row r="473" spans="11:12" x14ac:dyDescent="0.25">
      <c r="K473" s="67">
        <v>44044</v>
      </c>
      <c r="L473" s="43">
        <v>96.698099999999997</v>
      </c>
    </row>
    <row r="474" spans="11:12" x14ac:dyDescent="0.25">
      <c r="K474" s="67">
        <v>44051</v>
      </c>
      <c r="L474" s="43">
        <v>96.460899999999995</v>
      </c>
    </row>
    <row r="475" spans="11:12" x14ac:dyDescent="0.25">
      <c r="K475" s="67">
        <v>44058</v>
      </c>
      <c r="L475" s="43">
        <v>96.601100000000002</v>
      </c>
    </row>
    <row r="476" spans="11:12" x14ac:dyDescent="0.25">
      <c r="K476" s="67">
        <v>44065</v>
      </c>
      <c r="L476" s="43">
        <v>96.525000000000006</v>
      </c>
    </row>
    <row r="477" spans="11:12" x14ac:dyDescent="0.25">
      <c r="K477" s="67">
        <v>44072</v>
      </c>
      <c r="L477" s="43">
        <v>96.630799999999994</v>
      </c>
    </row>
    <row r="478" spans="11:12" x14ac:dyDescent="0.25">
      <c r="K478" s="67">
        <v>44079</v>
      </c>
      <c r="L478" s="43">
        <v>96.803899999999999</v>
      </c>
    </row>
    <row r="479" spans="11:12" x14ac:dyDescent="0.25">
      <c r="K479" s="67">
        <v>44086</v>
      </c>
      <c r="L479" s="43">
        <v>97.191400000000002</v>
      </c>
    </row>
    <row r="480" spans="11:12" x14ac:dyDescent="0.25">
      <c r="K480" s="67">
        <v>44093</v>
      </c>
      <c r="L480" s="43">
        <v>97.5398</v>
      </c>
    </row>
    <row r="481" spans="11:12" x14ac:dyDescent="0.25">
      <c r="K481" s="67">
        <v>44100</v>
      </c>
      <c r="L481" s="43">
        <v>97.374300000000005</v>
      </c>
    </row>
    <row r="482" spans="11:12" x14ac:dyDescent="0.25">
      <c r="K482" s="67">
        <v>44107</v>
      </c>
      <c r="L482" s="43">
        <v>96.608599999999996</v>
      </c>
    </row>
    <row r="483" spans="11:12" x14ac:dyDescent="0.25">
      <c r="K483" s="67">
        <v>44114</v>
      </c>
      <c r="L483" s="43">
        <v>96.820599999999999</v>
      </c>
    </row>
    <row r="484" spans="11:12" x14ac:dyDescent="0.25">
      <c r="K484" s="67">
        <v>44121</v>
      </c>
      <c r="L484" s="43">
        <v>97.124700000000004</v>
      </c>
    </row>
    <row r="485" spans="11:12" x14ac:dyDescent="0.25">
      <c r="K485" s="67">
        <v>44128</v>
      </c>
      <c r="L485" s="43">
        <v>97.16</v>
      </c>
    </row>
    <row r="486" spans="11:12" x14ac:dyDescent="0.25">
      <c r="K486" s="67">
        <v>44135</v>
      </c>
      <c r="L486" s="43">
        <v>96.709500000000006</v>
      </c>
    </row>
    <row r="487" spans="11:12" x14ac:dyDescent="0.25">
      <c r="K487" s="67">
        <v>44142</v>
      </c>
      <c r="L487" s="43">
        <v>97.353700000000003</v>
      </c>
    </row>
    <row r="488" spans="11:12" x14ac:dyDescent="0.25">
      <c r="K488" s="67">
        <v>44149</v>
      </c>
      <c r="L488" s="43">
        <v>97.894400000000005</v>
      </c>
    </row>
    <row r="489" spans="11:12" x14ac:dyDescent="0.25">
      <c r="K489" s="67">
        <v>44156</v>
      </c>
      <c r="L489" s="43">
        <v>98.630200000000002</v>
      </c>
    </row>
    <row r="490" spans="11:12" x14ac:dyDescent="0.25">
      <c r="K490" s="67">
        <v>44163</v>
      </c>
      <c r="L490" s="43">
        <v>98.886700000000005</v>
      </c>
    </row>
    <row r="491" spans="11:12" x14ac:dyDescent="0.25">
      <c r="K491" s="67">
        <v>44170</v>
      </c>
      <c r="L491" s="43">
        <v>99.55</v>
      </c>
    </row>
    <row r="492" spans="11:12" x14ac:dyDescent="0.25">
      <c r="K492" s="67">
        <v>44177</v>
      </c>
      <c r="L492" s="43">
        <v>99.677099999999996</v>
      </c>
    </row>
    <row r="493" spans="11:12" x14ac:dyDescent="0.25">
      <c r="K493" s="67">
        <v>44184</v>
      </c>
      <c r="L493" s="43">
        <v>99.043199999999999</v>
      </c>
    </row>
    <row r="494" spans="11:12" x14ac:dyDescent="0.25">
      <c r="K494" s="67">
        <v>44191</v>
      </c>
      <c r="L494" s="43">
        <v>95.813000000000002</v>
      </c>
    </row>
    <row r="495" spans="11:12" x14ac:dyDescent="0.25">
      <c r="K495" s="67">
        <v>44198</v>
      </c>
      <c r="L495" s="43">
        <v>92.644300000000001</v>
      </c>
    </row>
    <row r="496" spans="11:12" x14ac:dyDescent="0.25">
      <c r="K496" s="67">
        <v>44205</v>
      </c>
      <c r="L496" s="43">
        <v>94.758300000000006</v>
      </c>
    </row>
    <row r="497" spans="11:12" x14ac:dyDescent="0.25">
      <c r="K497" s="67">
        <v>44212</v>
      </c>
      <c r="L497" s="43">
        <v>96.248000000000005</v>
      </c>
    </row>
    <row r="498" spans="11:12" x14ac:dyDescent="0.25">
      <c r="K498" s="67">
        <v>44219</v>
      </c>
      <c r="L498" s="43">
        <v>96.869299999999996</v>
      </c>
    </row>
    <row r="499" spans="11:12" x14ac:dyDescent="0.25">
      <c r="K499" s="67">
        <v>44226</v>
      </c>
      <c r="L499" s="43">
        <v>98.357100000000003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97.922200000000004</v>
      </c>
    </row>
    <row r="603" spans="11:12" x14ac:dyDescent="0.25">
      <c r="K603" s="67">
        <v>43918</v>
      </c>
      <c r="L603" s="43">
        <v>97.481399999999994</v>
      </c>
    </row>
    <row r="604" spans="11:12" x14ac:dyDescent="0.25">
      <c r="K604" s="67">
        <v>43925</v>
      </c>
      <c r="L604" s="43">
        <v>95.311800000000005</v>
      </c>
    </row>
    <row r="605" spans="11:12" x14ac:dyDescent="0.25">
      <c r="K605" s="67">
        <v>43932</v>
      </c>
      <c r="L605" s="43">
        <v>92.091999999999999</v>
      </c>
    </row>
    <row r="606" spans="11:12" x14ac:dyDescent="0.25">
      <c r="K606" s="67">
        <v>43939</v>
      </c>
      <c r="L606" s="43">
        <v>93.979500000000002</v>
      </c>
    </row>
    <row r="607" spans="11:12" x14ac:dyDescent="0.25">
      <c r="K607" s="67">
        <v>43946</v>
      </c>
      <c r="L607" s="43">
        <v>94.728099999999998</v>
      </c>
    </row>
    <row r="608" spans="11:12" x14ac:dyDescent="0.25">
      <c r="K608" s="67">
        <v>43953</v>
      </c>
      <c r="L608" s="43">
        <v>94.364699999999999</v>
      </c>
    </row>
    <row r="609" spans="11:12" x14ac:dyDescent="0.25">
      <c r="K609" s="67">
        <v>43960</v>
      </c>
      <c r="L609" s="43">
        <v>94.796899999999994</v>
      </c>
    </row>
    <row r="610" spans="11:12" x14ac:dyDescent="0.25">
      <c r="K610" s="67">
        <v>43967</v>
      </c>
      <c r="L610" s="43">
        <v>92.043000000000006</v>
      </c>
    </row>
    <row r="611" spans="11:12" x14ac:dyDescent="0.25">
      <c r="K611" s="67">
        <v>43974</v>
      </c>
      <c r="L611" s="43">
        <v>92.805599999999998</v>
      </c>
    </row>
    <row r="612" spans="11:12" x14ac:dyDescent="0.25">
      <c r="K612" s="67">
        <v>43981</v>
      </c>
      <c r="L612" s="43">
        <v>92.517099999999999</v>
      </c>
    </row>
    <row r="613" spans="11:12" x14ac:dyDescent="0.25">
      <c r="K613" s="67">
        <v>43988</v>
      </c>
      <c r="L613" s="43">
        <v>96.357799999999997</v>
      </c>
    </row>
    <row r="614" spans="11:12" x14ac:dyDescent="0.25">
      <c r="K614" s="67">
        <v>43995</v>
      </c>
      <c r="L614" s="43">
        <v>96.517200000000003</v>
      </c>
    </row>
    <row r="615" spans="11:12" x14ac:dyDescent="0.25">
      <c r="K615" s="67">
        <v>44002</v>
      </c>
      <c r="L615" s="43">
        <v>95.126400000000004</v>
      </c>
    </row>
    <row r="616" spans="11:12" x14ac:dyDescent="0.25">
      <c r="K616" s="67">
        <v>44009</v>
      </c>
      <c r="L616" s="43">
        <v>95.506799999999998</v>
      </c>
    </row>
    <row r="617" spans="11:12" x14ac:dyDescent="0.25">
      <c r="K617" s="67">
        <v>44016</v>
      </c>
      <c r="L617" s="43">
        <v>96.523200000000003</v>
      </c>
    </row>
    <row r="618" spans="11:12" x14ac:dyDescent="0.25">
      <c r="K618" s="67">
        <v>44023</v>
      </c>
      <c r="L618" s="43">
        <v>94.135300000000001</v>
      </c>
    </row>
    <row r="619" spans="11:12" x14ac:dyDescent="0.25">
      <c r="K619" s="67">
        <v>44030</v>
      </c>
      <c r="L619" s="43">
        <v>95.352000000000004</v>
      </c>
    </row>
    <row r="620" spans="11:12" x14ac:dyDescent="0.25">
      <c r="K620" s="67">
        <v>44037</v>
      </c>
      <c r="L620" s="43">
        <v>94.8108</v>
      </c>
    </row>
    <row r="621" spans="11:12" x14ac:dyDescent="0.25">
      <c r="K621" s="67">
        <v>44044</v>
      </c>
      <c r="L621" s="43">
        <v>96.590900000000005</v>
      </c>
    </row>
    <row r="622" spans="11:12" x14ac:dyDescent="0.25">
      <c r="K622" s="67">
        <v>44051</v>
      </c>
      <c r="L622" s="43">
        <v>95.033900000000003</v>
      </c>
    </row>
    <row r="623" spans="11:12" x14ac:dyDescent="0.25">
      <c r="K623" s="67">
        <v>44058</v>
      </c>
      <c r="L623" s="43">
        <v>95.938500000000005</v>
      </c>
    </row>
    <row r="624" spans="11:12" x14ac:dyDescent="0.25">
      <c r="K624" s="67">
        <v>44065</v>
      </c>
      <c r="L624" s="43">
        <v>95.631699999999995</v>
      </c>
    </row>
    <row r="625" spans="11:12" x14ac:dyDescent="0.25">
      <c r="K625" s="67">
        <v>44072</v>
      </c>
      <c r="L625" s="43">
        <v>96.417500000000004</v>
      </c>
    </row>
    <row r="626" spans="11:12" x14ac:dyDescent="0.25">
      <c r="K626" s="67">
        <v>44079</v>
      </c>
      <c r="L626" s="43">
        <v>97.085400000000007</v>
      </c>
    </row>
    <row r="627" spans="11:12" x14ac:dyDescent="0.25">
      <c r="K627" s="67">
        <v>44086</v>
      </c>
      <c r="L627" s="43">
        <v>97.650199999999998</v>
      </c>
    </row>
    <row r="628" spans="11:12" x14ac:dyDescent="0.25">
      <c r="K628" s="67">
        <v>44093</v>
      </c>
      <c r="L628" s="43">
        <v>98.383799999999994</v>
      </c>
    </row>
    <row r="629" spans="11:12" x14ac:dyDescent="0.25">
      <c r="K629" s="67">
        <v>44100</v>
      </c>
      <c r="L629" s="43">
        <v>96.909599999999998</v>
      </c>
    </row>
    <row r="630" spans="11:12" x14ac:dyDescent="0.25">
      <c r="K630" s="67">
        <v>44107</v>
      </c>
      <c r="L630" s="43">
        <v>95.406099999999995</v>
      </c>
    </row>
    <row r="631" spans="11:12" x14ac:dyDescent="0.25">
      <c r="K631" s="67">
        <v>44114</v>
      </c>
      <c r="L631" s="43">
        <v>95.917699999999996</v>
      </c>
    </row>
    <row r="632" spans="11:12" x14ac:dyDescent="0.25">
      <c r="K632" s="67">
        <v>44121</v>
      </c>
      <c r="L632" s="43">
        <v>95.351900000000001</v>
      </c>
    </row>
    <row r="633" spans="11:12" x14ac:dyDescent="0.25">
      <c r="K633" s="67">
        <v>44128</v>
      </c>
      <c r="L633" s="43">
        <v>95.093800000000002</v>
      </c>
    </row>
    <row r="634" spans="11:12" x14ac:dyDescent="0.25">
      <c r="K634" s="67">
        <v>44135</v>
      </c>
      <c r="L634" s="43">
        <v>95.104799999999997</v>
      </c>
    </row>
    <row r="635" spans="11:12" x14ac:dyDescent="0.25">
      <c r="K635" s="67">
        <v>44142</v>
      </c>
      <c r="L635" s="43">
        <v>97.297799999999995</v>
      </c>
    </row>
    <row r="636" spans="11:12" x14ac:dyDescent="0.25">
      <c r="K636" s="67">
        <v>44149</v>
      </c>
      <c r="L636" s="43">
        <v>97.491100000000003</v>
      </c>
    </row>
    <row r="637" spans="11:12" x14ac:dyDescent="0.25">
      <c r="K637" s="67">
        <v>44156</v>
      </c>
      <c r="L637" s="43">
        <v>98.856300000000005</v>
      </c>
    </row>
    <row r="638" spans="11:12" x14ac:dyDescent="0.25">
      <c r="K638" s="67">
        <v>44163</v>
      </c>
      <c r="L638" s="43">
        <v>98.8446</v>
      </c>
    </row>
    <row r="639" spans="11:12" x14ac:dyDescent="0.25">
      <c r="K639" s="67">
        <v>44170</v>
      </c>
      <c r="L639" s="43">
        <v>101.0915</v>
      </c>
    </row>
    <row r="640" spans="11:12" x14ac:dyDescent="0.25">
      <c r="K640" s="67">
        <v>44177</v>
      </c>
      <c r="L640" s="43">
        <v>102.21729999999999</v>
      </c>
    </row>
    <row r="641" spans="11:12" x14ac:dyDescent="0.25">
      <c r="K641" s="67">
        <v>44184</v>
      </c>
      <c r="L641" s="43">
        <v>101.9211</v>
      </c>
    </row>
    <row r="642" spans="11:12" x14ac:dyDescent="0.25">
      <c r="K642" s="67">
        <v>44191</v>
      </c>
      <c r="L642" s="43">
        <v>96.056700000000006</v>
      </c>
    </row>
    <row r="643" spans="11:12" x14ac:dyDescent="0.25">
      <c r="K643" s="67">
        <v>44198</v>
      </c>
      <c r="L643" s="43">
        <v>92.507499999999993</v>
      </c>
    </row>
    <row r="644" spans="11:12" x14ac:dyDescent="0.25">
      <c r="K644" s="67">
        <v>44205</v>
      </c>
      <c r="L644" s="43">
        <v>95.307699999999997</v>
      </c>
    </row>
    <row r="645" spans="11:12" x14ac:dyDescent="0.25">
      <c r="K645" s="67">
        <v>44212</v>
      </c>
      <c r="L645" s="43">
        <v>96.975899999999996</v>
      </c>
    </row>
    <row r="646" spans="11:12" x14ac:dyDescent="0.25">
      <c r="K646" s="67">
        <v>44219</v>
      </c>
      <c r="L646" s="43">
        <v>97.000600000000006</v>
      </c>
    </row>
    <row r="647" spans="11:12" x14ac:dyDescent="0.25">
      <c r="K647" s="67">
        <v>44226</v>
      </c>
      <c r="L647" s="43">
        <v>97.8142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20B1E-ACED-426B-BE68-EC77C2AEE3FF}">
  <sheetPr codeName="Sheet9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38</v>
      </c>
    </row>
    <row r="2" spans="1:12" ht="19.5" customHeight="1" x14ac:dyDescent="0.3">
      <c r="A2" s="3" t="str">
        <f>"Weekly Payroll Jobs and Wages in Australia - " &amp;$L$1</f>
        <v>Weekly Payroll Jobs and Wages in Australia - Northern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Northern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Northern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8.2442925020280722E-3</v>
      </c>
      <c r="C11" s="28">
        <v>6.7545502883553432E-2</v>
      </c>
      <c r="D11" s="28">
        <v>1.287101625030318E-2</v>
      </c>
      <c r="E11" s="28">
        <v>7.3197427828703976E-3</v>
      </c>
      <c r="F11" s="28">
        <v>1.5737548499649812E-2</v>
      </c>
      <c r="G11" s="28">
        <v>5.7912333516358272E-2</v>
      </c>
      <c r="H11" s="28">
        <v>-9.2841022338033818E-3</v>
      </c>
      <c r="I11" s="61">
        <v>-1.7519730964939972E-3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-1.1932234965360555E-2</v>
      </c>
      <c r="C13" s="28">
        <v>6.2346019028542976E-2</v>
      </c>
      <c r="D13" s="28">
        <v>1.2108056532888156E-2</v>
      </c>
      <c r="E13" s="28">
        <v>5.416100407706459E-3</v>
      </c>
      <c r="F13" s="28">
        <v>-1.0789429864507261E-2</v>
      </c>
      <c r="G13" s="28">
        <v>6.6636638615062083E-2</v>
      </c>
      <c r="H13" s="28">
        <v>-5.5763755408104743E-3</v>
      </c>
      <c r="I13" s="61">
        <v>-7.9566006701026204E-3</v>
      </c>
      <c r="J13" s="28"/>
      <c r="K13" s="42"/>
      <c r="L13" s="43"/>
    </row>
    <row r="14" spans="1:12" x14ac:dyDescent="0.25">
      <c r="A14" s="62" t="s">
        <v>27</v>
      </c>
      <c r="B14" s="28">
        <v>1.4017349806887403E-3</v>
      </c>
      <c r="C14" s="28">
        <v>6.68545207781297E-2</v>
      </c>
      <c r="D14" s="28">
        <v>1.1960684144920908E-2</v>
      </c>
      <c r="E14" s="28">
        <v>7.8466100996787969E-3</v>
      </c>
      <c r="F14" s="28">
        <v>3.5043303077751276E-2</v>
      </c>
      <c r="G14" s="28">
        <v>4.4520220101410102E-2</v>
      </c>
      <c r="H14" s="28">
        <v>-1.4407576400282784E-2</v>
      </c>
      <c r="I14" s="61">
        <v>4.6772202868883284E-3</v>
      </c>
      <c r="J14" s="28"/>
      <c r="K14" s="38"/>
      <c r="L14" s="43"/>
    </row>
    <row r="15" spans="1:12" x14ac:dyDescent="0.25">
      <c r="A15" s="63" t="s">
        <v>73</v>
      </c>
      <c r="B15" s="28">
        <v>3.8011630507716276E-2</v>
      </c>
      <c r="C15" s="28">
        <v>0.16489708835341355</v>
      </c>
      <c r="D15" s="28">
        <v>4.6909542070832311E-2</v>
      </c>
      <c r="E15" s="28">
        <v>2.2842639593908531E-2</v>
      </c>
      <c r="F15" s="28">
        <v>0.17258457083939982</v>
      </c>
      <c r="G15" s="28">
        <v>0.16515791586754713</v>
      </c>
      <c r="H15" s="28">
        <v>3.8232987534414953E-2</v>
      </c>
      <c r="I15" s="61">
        <v>4.0603256884042427E-2</v>
      </c>
      <c r="J15" s="28"/>
      <c r="K15" s="56"/>
      <c r="L15" s="43"/>
    </row>
    <row r="16" spans="1:12" x14ac:dyDescent="0.25">
      <c r="A16" s="62" t="s">
        <v>47</v>
      </c>
      <c r="B16" s="28">
        <v>-2.6986189307540487E-2</v>
      </c>
      <c r="C16" s="28">
        <v>8.5473480781619093E-2</v>
      </c>
      <c r="D16" s="28">
        <v>1.4917432113637608E-2</v>
      </c>
      <c r="E16" s="28">
        <v>9.4750709363600194E-3</v>
      </c>
      <c r="F16" s="28">
        <v>-1.069393628983395E-2</v>
      </c>
      <c r="G16" s="28">
        <v>9.1982204629392772E-2</v>
      </c>
      <c r="H16" s="28">
        <v>2.1598828528162084E-3</v>
      </c>
      <c r="I16" s="61">
        <v>4.4796969943643461E-3</v>
      </c>
      <c r="J16" s="28"/>
      <c r="K16" s="42"/>
      <c r="L16" s="43"/>
    </row>
    <row r="17" spans="1:12" x14ac:dyDescent="0.25">
      <c r="A17" s="62" t="s">
        <v>48</v>
      </c>
      <c r="B17" s="28">
        <v>1.3249369356195029E-2</v>
      </c>
      <c r="C17" s="28">
        <v>5.9295597003516276E-2</v>
      </c>
      <c r="D17" s="28">
        <v>8.2730646100115379E-3</v>
      </c>
      <c r="E17" s="28">
        <v>6.1493411420205923E-3</v>
      </c>
      <c r="F17" s="28">
        <v>1.5933281159167034E-2</v>
      </c>
      <c r="G17" s="28">
        <v>6.7642767896979539E-2</v>
      </c>
      <c r="H17" s="28">
        <v>-1.148637158182908E-2</v>
      </c>
      <c r="I17" s="61">
        <v>2.0749585922448244E-3</v>
      </c>
      <c r="J17" s="28"/>
      <c r="K17" s="42"/>
      <c r="L17" s="43"/>
    </row>
    <row r="18" spans="1:12" x14ac:dyDescent="0.25">
      <c r="A18" s="62" t="s">
        <v>49</v>
      </c>
      <c r="B18" s="28">
        <v>1.4314277924202479E-2</v>
      </c>
      <c r="C18" s="28">
        <v>5.831871414347356E-2</v>
      </c>
      <c r="D18" s="28">
        <v>1.1556240369799742E-2</v>
      </c>
      <c r="E18" s="28">
        <v>6.4310148232611386E-3</v>
      </c>
      <c r="F18" s="28">
        <v>1.7337791673066816E-2</v>
      </c>
      <c r="G18" s="28">
        <v>4.9253487705056553E-2</v>
      </c>
      <c r="H18" s="28">
        <v>-7.0589163806237254E-3</v>
      </c>
      <c r="I18" s="61">
        <v>3.5814071241535572E-5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2.5324137931034496E-2</v>
      </c>
      <c r="C19" s="28">
        <v>5.784998517640072E-2</v>
      </c>
      <c r="D19" s="28">
        <v>1.2694556394391654E-2</v>
      </c>
      <c r="E19" s="28">
        <v>6.9734209774221512E-3</v>
      </c>
      <c r="F19" s="28">
        <v>2.6180483703956314E-2</v>
      </c>
      <c r="G19" s="28">
        <v>5.0269799051253727E-2</v>
      </c>
      <c r="H19" s="28">
        <v>-7.8341298229476219E-3</v>
      </c>
      <c r="I19" s="61">
        <v>-8.0666986497309745E-3</v>
      </c>
      <c r="J19" s="29"/>
      <c r="K19" s="44"/>
      <c r="L19" s="43"/>
    </row>
    <row r="20" spans="1:12" x14ac:dyDescent="0.25">
      <c r="A20" s="62" t="s">
        <v>51</v>
      </c>
      <c r="B20" s="28">
        <v>4.6482135846093398E-2</v>
      </c>
      <c r="C20" s="28">
        <v>5.7554556275625002E-2</v>
      </c>
      <c r="D20" s="28">
        <v>8.0900151285929756E-3</v>
      </c>
      <c r="E20" s="28">
        <v>5.1957926751995398E-3</v>
      </c>
      <c r="F20" s="28">
        <v>4.9505131073002806E-2</v>
      </c>
      <c r="G20" s="28">
        <v>2.258811752571166E-2</v>
      </c>
      <c r="H20" s="28">
        <v>-3.9143251765027864E-2</v>
      </c>
      <c r="I20" s="61">
        <v>-1.4238409082823367E-2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1.9732334047109168E-2</v>
      </c>
      <c r="C21" s="65">
        <v>4.6626373626373674E-2</v>
      </c>
      <c r="D21" s="65">
        <v>1.2146652497343258E-2</v>
      </c>
      <c r="E21" s="65">
        <v>-7.3839662447257037E-3</v>
      </c>
      <c r="F21" s="65">
        <v>1.9735808811885303E-2</v>
      </c>
      <c r="G21" s="65">
        <v>-1.8318952526871213E-2</v>
      </c>
      <c r="H21" s="65">
        <v>-2.7463391990677821E-2</v>
      </c>
      <c r="I21" s="66">
        <v>-1.7635700279381661E-2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Northern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Northern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72.78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88.24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94.49</v>
      </c>
    </row>
    <row r="39" spans="1:12" x14ac:dyDescent="0.25">
      <c r="K39" s="44" t="s">
        <v>49</v>
      </c>
      <c r="L39" s="43">
        <v>94.41</v>
      </c>
    </row>
    <row r="40" spans="1:12" x14ac:dyDescent="0.25">
      <c r="K40" s="37" t="s">
        <v>50</v>
      </c>
      <c r="L40" s="43">
        <v>96.85</v>
      </c>
    </row>
    <row r="41" spans="1:12" x14ac:dyDescent="0.25">
      <c r="K41" s="37" t="s">
        <v>51</v>
      </c>
      <c r="L41" s="43">
        <v>97.52</v>
      </c>
    </row>
    <row r="42" spans="1:12" x14ac:dyDescent="0.25">
      <c r="K42" s="37" t="s">
        <v>52</v>
      </c>
      <c r="L42" s="43">
        <v>101.32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78.31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Northern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94.54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98.8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98.45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101.34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101.86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103.59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81.27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Northern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96.2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99.56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99.49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102.58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102.93</v>
      </c>
    </row>
    <row r="60" spans="1:12" ht="15.4" customHeight="1" x14ac:dyDescent="0.25">
      <c r="K60" s="37" t="s">
        <v>52</v>
      </c>
      <c r="L60" s="43">
        <v>104.25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75.16</v>
      </c>
    </row>
    <row r="66" spans="1:12" ht="15.4" customHeight="1" x14ac:dyDescent="0.25">
      <c r="K66" s="42" t="s">
        <v>47</v>
      </c>
      <c r="L66" s="43">
        <v>88.16</v>
      </c>
    </row>
    <row r="67" spans="1:12" ht="15.4" customHeight="1" x14ac:dyDescent="0.25">
      <c r="K67" s="42" t="s">
        <v>48</v>
      </c>
      <c r="L67" s="43">
        <v>95.9</v>
      </c>
    </row>
    <row r="68" spans="1:12" ht="15.4" customHeight="1" x14ac:dyDescent="0.25">
      <c r="K68" s="44" t="s">
        <v>49</v>
      </c>
      <c r="L68" s="43">
        <v>96.37</v>
      </c>
    </row>
    <row r="69" spans="1:12" ht="15.4" customHeight="1" x14ac:dyDescent="0.25">
      <c r="K69" s="37" t="s">
        <v>50</v>
      </c>
      <c r="L69" s="43">
        <v>96.94</v>
      </c>
    </row>
    <row r="70" spans="1:12" ht="15.4" customHeight="1" x14ac:dyDescent="0.25">
      <c r="K70" s="37" t="s">
        <v>51</v>
      </c>
      <c r="L70" s="43">
        <v>100.9</v>
      </c>
    </row>
    <row r="71" spans="1:12" ht="15.4" customHeight="1" x14ac:dyDescent="0.25">
      <c r="K71" s="37" t="s">
        <v>52</v>
      </c>
      <c r="L71" s="43">
        <v>92.35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81.8</v>
      </c>
    </row>
    <row r="75" spans="1:12" ht="15.4" customHeight="1" x14ac:dyDescent="0.25">
      <c r="K75" s="42" t="s">
        <v>47</v>
      </c>
      <c r="L75" s="43">
        <v>93.97</v>
      </c>
    </row>
    <row r="76" spans="1:12" ht="15.4" customHeight="1" x14ac:dyDescent="0.25">
      <c r="K76" s="42" t="s">
        <v>48</v>
      </c>
      <c r="L76" s="43">
        <v>101.23</v>
      </c>
    </row>
    <row r="77" spans="1:12" ht="15.4" customHeight="1" x14ac:dyDescent="0.25">
      <c r="A77" s="31" t="str">
        <f>"Distribution of payroll jobs by industry, "&amp;$L$1</f>
        <v>Distribution of payroll jobs by industry, Northern Territory</v>
      </c>
      <c r="K77" s="44" t="s">
        <v>49</v>
      </c>
      <c r="L77" s="43">
        <v>101.15</v>
      </c>
    </row>
    <row r="78" spans="1:12" ht="15.4" customHeight="1" x14ac:dyDescent="0.25">
      <c r="K78" s="37" t="s">
        <v>50</v>
      </c>
      <c r="L78" s="43">
        <v>101.02</v>
      </c>
    </row>
    <row r="79" spans="1:12" ht="15.4" customHeight="1" x14ac:dyDescent="0.25">
      <c r="K79" s="37" t="s">
        <v>51</v>
      </c>
      <c r="L79" s="43">
        <v>106.39</v>
      </c>
    </row>
    <row r="80" spans="1:12" ht="15.4" customHeight="1" x14ac:dyDescent="0.25">
      <c r="K80" s="37" t="s">
        <v>52</v>
      </c>
      <c r="L80" s="43">
        <v>97.04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85.45</v>
      </c>
    </row>
    <row r="84" spans="1:12" ht="15.4" customHeight="1" x14ac:dyDescent="0.25">
      <c r="K84" s="42" t="s">
        <v>47</v>
      </c>
      <c r="L84" s="43">
        <v>95.22</v>
      </c>
    </row>
    <row r="85" spans="1:12" ht="15.4" customHeight="1" x14ac:dyDescent="0.25">
      <c r="K85" s="42" t="s">
        <v>48</v>
      </c>
      <c r="L85" s="43">
        <v>102.08</v>
      </c>
    </row>
    <row r="86" spans="1:12" ht="15.4" customHeight="1" x14ac:dyDescent="0.25">
      <c r="K86" s="44" t="s">
        <v>49</v>
      </c>
      <c r="L86" s="43">
        <v>102.41</v>
      </c>
    </row>
    <row r="87" spans="1:12" ht="15.4" customHeight="1" x14ac:dyDescent="0.25">
      <c r="K87" s="37" t="s">
        <v>50</v>
      </c>
      <c r="L87" s="43">
        <v>102.3</v>
      </c>
    </row>
    <row r="88" spans="1:12" ht="15.4" customHeight="1" x14ac:dyDescent="0.25">
      <c r="K88" s="37" t="s">
        <v>51</v>
      </c>
      <c r="L88" s="43">
        <v>107.03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99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-3.3099999999999997E-2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-4.2200000000000001E-2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1.0699999999999999E-2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-1.6400000000000001E-2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-4.3900000000000002E-2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-9.74E-2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1.4999999999999999E-2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-4.5600000000000002E-2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-5.7200000000000001E-2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-5.0999999999999997E-2</v>
      </c>
    </row>
    <row r="104" spans="1:12" x14ac:dyDescent="0.25">
      <c r="K104" s="38" t="s">
        <v>12</v>
      </c>
      <c r="L104" s="42">
        <v>4.1200000000000001E-2</v>
      </c>
    </row>
    <row r="105" spans="1:12" x14ac:dyDescent="0.25">
      <c r="K105" s="38" t="s">
        <v>11</v>
      </c>
      <c r="L105" s="42">
        <v>-7.5600000000000001E-2</v>
      </c>
    </row>
    <row r="106" spans="1:12" x14ac:dyDescent="0.25">
      <c r="K106" s="38" t="s">
        <v>10</v>
      </c>
      <c r="L106" s="42">
        <v>-6.1199999999999997E-2</v>
      </c>
    </row>
    <row r="107" spans="1:12" x14ac:dyDescent="0.25">
      <c r="K107" s="38" t="s">
        <v>9</v>
      </c>
      <c r="L107" s="42">
        <v>-5.6800000000000003E-2</v>
      </c>
    </row>
    <row r="108" spans="1:12" x14ac:dyDescent="0.25">
      <c r="K108" s="38" t="s">
        <v>8</v>
      </c>
      <c r="L108" s="42">
        <v>6.9099999999999995E-2</v>
      </c>
    </row>
    <row r="109" spans="1:12" x14ac:dyDescent="0.25">
      <c r="K109" s="38" t="s">
        <v>7</v>
      </c>
      <c r="L109" s="42">
        <v>-4.3299999999999998E-2</v>
      </c>
    </row>
    <row r="110" spans="1:12" x14ac:dyDescent="0.25">
      <c r="K110" s="38" t="s">
        <v>6</v>
      </c>
      <c r="L110" s="42">
        <v>6.59E-2</v>
      </c>
    </row>
    <row r="111" spans="1:12" x14ac:dyDescent="0.25">
      <c r="K111" s="38" t="s">
        <v>5</v>
      </c>
      <c r="L111" s="42">
        <v>4.4999999999999997E-3</v>
      </c>
    </row>
    <row r="112" spans="1:12" x14ac:dyDescent="0.25">
      <c r="K112" s="38" t="s">
        <v>3</v>
      </c>
      <c r="L112" s="42">
        <v>1.7899999999999999E-2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1.2699999999999999E-2</v>
      </c>
    </row>
    <row r="117" spans="1:12" x14ac:dyDescent="0.25">
      <c r="K117" s="38" t="s">
        <v>0</v>
      </c>
      <c r="L117" s="42">
        <v>2.6499999999999999E-2</v>
      </c>
    </row>
    <row r="118" spans="1:12" x14ac:dyDescent="0.25">
      <c r="K118" s="38" t="s">
        <v>1</v>
      </c>
      <c r="L118" s="42">
        <v>2.9600000000000001E-2</v>
      </c>
    </row>
    <row r="119" spans="1:12" x14ac:dyDescent="0.25">
      <c r="K119" s="38" t="s">
        <v>18</v>
      </c>
      <c r="L119" s="42">
        <v>1.44E-2</v>
      </c>
    </row>
    <row r="120" spans="1:12" x14ac:dyDescent="0.25">
      <c r="K120" s="38" t="s">
        <v>2</v>
      </c>
      <c r="L120" s="42">
        <v>8.2299999999999998E-2</v>
      </c>
    </row>
    <row r="121" spans="1:12" x14ac:dyDescent="0.25">
      <c r="K121" s="38" t="s">
        <v>17</v>
      </c>
      <c r="L121" s="42">
        <v>2.7E-2</v>
      </c>
    </row>
    <row r="122" spans="1:12" x14ac:dyDescent="0.25">
      <c r="K122" s="38" t="s">
        <v>16</v>
      </c>
      <c r="L122" s="42">
        <v>8.4599999999999995E-2</v>
      </c>
    </row>
    <row r="123" spans="1:12" x14ac:dyDescent="0.25">
      <c r="K123" s="38" t="s">
        <v>15</v>
      </c>
      <c r="L123" s="42">
        <v>7.3300000000000004E-2</v>
      </c>
    </row>
    <row r="124" spans="1:12" x14ac:dyDescent="0.25">
      <c r="K124" s="38" t="s">
        <v>14</v>
      </c>
      <c r="L124" s="42">
        <v>4.1500000000000002E-2</v>
      </c>
    </row>
    <row r="125" spans="1:12" x14ac:dyDescent="0.25">
      <c r="K125" s="38" t="s">
        <v>13</v>
      </c>
      <c r="L125" s="42">
        <v>5.4000000000000003E-3</v>
      </c>
    </row>
    <row r="126" spans="1:12" x14ac:dyDescent="0.25">
      <c r="K126" s="38" t="s">
        <v>12</v>
      </c>
      <c r="L126" s="42">
        <v>1.41E-2</v>
      </c>
    </row>
    <row r="127" spans="1:12" x14ac:dyDescent="0.25">
      <c r="K127" s="38" t="s">
        <v>11</v>
      </c>
      <c r="L127" s="42">
        <v>1.7600000000000001E-2</v>
      </c>
    </row>
    <row r="128" spans="1:12" x14ac:dyDescent="0.25">
      <c r="K128" s="38" t="s">
        <v>10</v>
      </c>
      <c r="L128" s="42">
        <v>5.5100000000000003E-2</v>
      </c>
    </row>
    <row r="129" spans="11:12" x14ac:dyDescent="0.25">
      <c r="K129" s="38" t="s">
        <v>9</v>
      </c>
      <c r="L129" s="42">
        <v>5.1700000000000003E-2</v>
      </c>
    </row>
    <row r="130" spans="11:12" x14ac:dyDescent="0.25">
      <c r="K130" s="38" t="s">
        <v>8</v>
      </c>
      <c r="L130" s="42">
        <v>0.14660000000000001</v>
      </c>
    </row>
    <row r="131" spans="11:12" x14ac:dyDescent="0.25">
      <c r="K131" s="38" t="s">
        <v>7</v>
      </c>
      <c r="L131" s="42">
        <v>8.4000000000000005E-2</v>
      </c>
    </row>
    <row r="132" spans="11:12" x14ac:dyDescent="0.25">
      <c r="K132" s="38" t="s">
        <v>6</v>
      </c>
      <c r="L132" s="42">
        <v>0.16400000000000001</v>
      </c>
    </row>
    <row r="133" spans="11:12" x14ac:dyDescent="0.25">
      <c r="K133" s="38" t="s">
        <v>5</v>
      </c>
      <c r="L133" s="42">
        <v>1.9699999999999999E-2</v>
      </c>
    </row>
    <row r="134" spans="11:12" x14ac:dyDescent="0.25">
      <c r="K134" s="38" t="s">
        <v>3</v>
      </c>
      <c r="L134" s="42">
        <v>4.5699999999999998E-2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1.21E-2</v>
      </c>
    </row>
    <row r="137" spans="11:12" x14ac:dyDescent="0.25">
      <c r="K137" s="38" t="s">
        <v>0</v>
      </c>
      <c r="L137" s="42">
        <v>2.52E-2</v>
      </c>
    </row>
    <row r="138" spans="11:12" x14ac:dyDescent="0.25">
      <c r="K138" s="38" t="s">
        <v>1</v>
      </c>
      <c r="L138" s="42">
        <v>2.9600000000000001E-2</v>
      </c>
    </row>
    <row r="139" spans="11:12" x14ac:dyDescent="0.25">
      <c r="K139" s="38" t="s">
        <v>18</v>
      </c>
      <c r="L139" s="42">
        <v>1.4E-2</v>
      </c>
    </row>
    <row r="140" spans="11:12" x14ac:dyDescent="0.25">
      <c r="K140" s="38" t="s">
        <v>2</v>
      </c>
      <c r="L140" s="42">
        <v>7.8100000000000003E-2</v>
      </c>
    </row>
    <row r="141" spans="11:12" x14ac:dyDescent="0.25">
      <c r="K141" s="38" t="s">
        <v>17</v>
      </c>
      <c r="L141" s="42">
        <v>2.4199999999999999E-2</v>
      </c>
    </row>
    <row r="142" spans="11:12" x14ac:dyDescent="0.25">
      <c r="K142" s="38" t="s">
        <v>16</v>
      </c>
      <c r="L142" s="42">
        <v>8.5099999999999995E-2</v>
      </c>
    </row>
    <row r="143" spans="11:12" x14ac:dyDescent="0.25">
      <c r="K143" s="38" t="s">
        <v>15</v>
      </c>
      <c r="L143" s="42">
        <v>6.9400000000000003E-2</v>
      </c>
    </row>
    <row r="144" spans="11:12" x14ac:dyDescent="0.25">
      <c r="K144" s="38" t="s">
        <v>14</v>
      </c>
      <c r="L144" s="42">
        <v>3.8800000000000001E-2</v>
      </c>
    </row>
    <row r="145" spans="11:12" x14ac:dyDescent="0.25">
      <c r="K145" s="38" t="s">
        <v>13</v>
      </c>
      <c r="L145" s="42">
        <v>5.1000000000000004E-3</v>
      </c>
    </row>
    <row r="146" spans="11:12" x14ac:dyDescent="0.25">
      <c r="K146" s="38" t="s">
        <v>12</v>
      </c>
      <c r="L146" s="42">
        <v>1.4500000000000001E-2</v>
      </c>
    </row>
    <row r="147" spans="11:12" x14ac:dyDescent="0.25">
      <c r="K147" s="38" t="s">
        <v>11</v>
      </c>
      <c r="L147" s="42">
        <v>1.61E-2</v>
      </c>
    </row>
    <row r="148" spans="11:12" x14ac:dyDescent="0.25">
      <c r="K148" s="38" t="s">
        <v>10</v>
      </c>
      <c r="L148" s="42">
        <v>5.1299999999999998E-2</v>
      </c>
    </row>
    <row r="149" spans="11:12" x14ac:dyDescent="0.25">
      <c r="K149" s="38" t="s">
        <v>9</v>
      </c>
      <c r="L149" s="42">
        <v>4.8399999999999999E-2</v>
      </c>
    </row>
    <row r="150" spans="11:12" x14ac:dyDescent="0.25">
      <c r="K150" s="38" t="s">
        <v>8</v>
      </c>
      <c r="L150" s="42">
        <v>0.1555</v>
      </c>
    </row>
    <row r="151" spans="11:12" x14ac:dyDescent="0.25">
      <c r="K151" s="38" t="s">
        <v>7</v>
      </c>
      <c r="L151" s="42">
        <v>7.9699999999999993E-2</v>
      </c>
    </row>
    <row r="152" spans="11:12" x14ac:dyDescent="0.25">
      <c r="K152" s="38" t="s">
        <v>6</v>
      </c>
      <c r="L152" s="42">
        <v>0.1734</v>
      </c>
    </row>
    <row r="153" spans="11:12" x14ac:dyDescent="0.25">
      <c r="K153" s="38" t="s">
        <v>5</v>
      </c>
      <c r="L153" s="42">
        <v>1.9599999999999999E-2</v>
      </c>
    </row>
    <row r="154" spans="11:12" x14ac:dyDescent="0.25">
      <c r="K154" s="38" t="s">
        <v>3</v>
      </c>
      <c r="L154" s="42">
        <v>4.6100000000000002E-2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98.649900000000002</v>
      </c>
    </row>
    <row r="455" spans="11:12" x14ac:dyDescent="0.25">
      <c r="K455" s="67">
        <v>43918</v>
      </c>
      <c r="L455" s="43">
        <v>95.433999999999997</v>
      </c>
    </row>
    <row r="456" spans="11:12" x14ac:dyDescent="0.25">
      <c r="K456" s="67">
        <v>43925</v>
      </c>
      <c r="L456" s="43">
        <v>93.679299999999998</v>
      </c>
    </row>
    <row r="457" spans="11:12" x14ac:dyDescent="0.25">
      <c r="K457" s="67">
        <v>43932</v>
      </c>
      <c r="L457" s="43">
        <v>92.560900000000004</v>
      </c>
    </row>
    <row r="458" spans="11:12" x14ac:dyDescent="0.25">
      <c r="K458" s="67">
        <v>43939</v>
      </c>
      <c r="L458" s="43">
        <v>92.549300000000002</v>
      </c>
    </row>
    <row r="459" spans="11:12" x14ac:dyDescent="0.25">
      <c r="K459" s="67">
        <v>43946</v>
      </c>
      <c r="L459" s="43">
        <v>93.109499999999997</v>
      </c>
    </row>
    <row r="460" spans="11:12" x14ac:dyDescent="0.25">
      <c r="K460" s="67">
        <v>43953</v>
      </c>
      <c r="L460" s="43">
        <v>93.734300000000005</v>
      </c>
    </row>
    <row r="461" spans="11:12" x14ac:dyDescent="0.25">
      <c r="K461" s="67">
        <v>43960</v>
      </c>
      <c r="L461" s="43">
        <v>94.461500000000001</v>
      </c>
    </row>
    <row r="462" spans="11:12" x14ac:dyDescent="0.25">
      <c r="K462" s="67">
        <v>43967</v>
      </c>
      <c r="L462" s="43">
        <v>95.357699999999994</v>
      </c>
    </row>
    <row r="463" spans="11:12" x14ac:dyDescent="0.25">
      <c r="K463" s="67">
        <v>43974</v>
      </c>
      <c r="L463" s="43">
        <v>96.082999999999998</v>
      </c>
    </row>
    <row r="464" spans="11:12" x14ac:dyDescent="0.25">
      <c r="K464" s="67">
        <v>43981</v>
      </c>
      <c r="L464" s="43">
        <v>96.393000000000001</v>
      </c>
    </row>
    <row r="465" spans="11:12" x14ac:dyDescent="0.25">
      <c r="K465" s="67">
        <v>43988</v>
      </c>
      <c r="L465" s="43">
        <v>95.9893</v>
      </c>
    </row>
    <row r="466" spans="11:12" x14ac:dyDescent="0.25">
      <c r="K466" s="67">
        <v>43995</v>
      </c>
      <c r="L466" s="43">
        <v>96.942499999999995</v>
      </c>
    </row>
    <row r="467" spans="11:12" x14ac:dyDescent="0.25">
      <c r="K467" s="67">
        <v>44002</v>
      </c>
      <c r="L467" s="43">
        <v>97.640699999999995</v>
      </c>
    </row>
    <row r="468" spans="11:12" x14ac:dyDescent="0.25">
      <c r="K468" s="67">
        <v>44009</v>
      </c>
      <c r="L468" s="43">
        <v>97.020700000000005</v>
      </c>
    </row>
    <row r="469" spans="11:12" x14ac:dyDescent="0.25">
      <c r="K469" s="67">
        <v>44016</v>
      </c>
      <c r="L469" s="43">
        <v>98.461600000000004</v>
      </c>
    </row>
    <row r="470" spans="11:12" x14ac:dyDescent="0.25">
      <c r="K470" s="67">
        <v>44023</v>
      </c>
      <c r="L470" s="43">
        <v>98.9589</v>
      </c>
    </row>
    <row r="471" spans="11:12" x14ac:dyDescent="0.25">
      <c r="K471" s="67">
        <v>44030</v>
      </c>
      <c r="L471" s="43">
        <v>98.606399999999994</v>
      </c>
    </row>
    <row r="472" spans="11:12" x14ac:dyDescent="0.25">
      <c r="K472" s="67">
        <v>44037</v>
      </c>
      <c r="L472" s="43">
        <v>98.838200000000001</v>
      </c>
    </row>
    <row r="473" spans="11:12" x14ac:dyDescent="0.25">
      <c r="K473" s="67">
        <v>44044</v>
      </c>
      <c r="L473" s="43">
        <v>99.285399999999996</v>
      </c>
    </row>
    <row r="474" spans="11:12" x14ac:dyDescent="0.25">
      <c r="K474" s="67">
        <v>44051</v>
      </c>
      <c r="L474" s="43">
        <v>100.41330000000001</v>
      </c>
    </row>
    <row r="475" spans="11:12" x14ac:dyDescent="0.25">
      <c r="K475" s="67">
        <v>44058</v>
      </c>
      <c r="L475" s="43">
        <v>100.4665</v>
      </c>
    </row>
    <row r="476" spans="11:12" x14ac:dyDescent="0.25">
      <c r="K476" s="67">
        <v>44065</v>
      </c>
      <c r="L476" s="43">
        <v>100.8228</v>
      </c>
    </row>
    <row r="477" spans="11:12" x14ac:dyDescent="0.25">
      <c r="K477" s="67">
        <v>44072</v>
      </c>
      <c r="L477" s="43">
        <v>100.78319999999999</v>
      </c>
    </row>
    <row r="478" spans="11:12" x14ac:dyDescent="0.25">
      <c r="K478" s="67">
        <v>44079</v>
      </c>
      <c r="L478" s="43">
        <v>100.5968</v>
      </c>
    </row>
    <row r="479" spans="11:12" x14ac:dyDescent="0.25">
      <c r="K479" s="67">
        <v>44086</v>
      </c>
      <c r="L479" s="43">
        <v>100.5746</v>
      </c>
    </row>
    <row r="480" spans="11:12" x14ac:dyDescent="0.25">
      <c r="K480" s="67">
        <v>44093</v>
      </c>
      <c r="L480" s="43">
        <v>101.1463</v>
      </c>
    </row>
    <row r="481" spans="11:12" x14ac:dyDescent="0.25">
      <c r="K481" s="67">
        <v>44100</v>
      </c>
      <c r="L481" s="43">
        <v>101.06910000000001</v>
      </c>
    </row>
    <row r="482" spans="11:12" x14ac:dyDescent="0.25">
      <c r="K482" s="67">
        <v>44107</v>
      </c>
      <c r="L482" s="43">
        <v>100.4288</v>
      </c>
    </row>
    <row r="483" spans="11:12" x14ac:dyDescent="0.25">
      <c r="K483" s="67">
        <v>44114</v>
      </c>
      <c r="L483" s="43">
        <v>99.816500000000005</v>
      </c>
    </row>
    <row r="484" spans="11:12" x14ac:dyDescent="0.25">
      <c r="K484" s="67">
        <v>44121</v>
      </c>
      <c r="L484" s="43">
        <v>100.1198</v>
      </c>
    </row>
    <row r="485" spans="11:12" x14ac:dyDescent="0.25">
      <c r="K485" s="67">
        <v>44128</v>
      </c>
      <c r="L485" s="43">
        <v>100.6046</v>
      </c>
    </row>
    <row r="486" spans="11:12" x14ac:dyDescent="0.25">
      <c r="K486" s="67">
        <v>44135</v>
      </c>
      <c r="L486" s="43">
        <v>101.0778</v>
      </c>
    </row>
    <row r="487" spans="11:12" x14ac:dyDescent="0.25">
      <c r="K487" s="67">
        <v>44142</v>
      </c>
      <c r="L487" s="43">
        <v>101.56059999999999</v>
      </c>
    </row>
    <row r="488" spans="11:12" x14ac:dyDescent="0.25">
      <c r="K488" s="67">
        <v>44149</v>
      </c>
      <c r="L488" s="43">
        <v>101.803</v>
      </c>
    </row>
    <row r="489" spans="11:12" x14ac:dyDescent="0.25">
      <c r="K489" s="67">
        <v>44156</v>
      </c>
      <c r="L489" s="43">
        <v>102.1391</v>
      </c>
    </row>
    <row r="490" spans="11:12" x14ac:dyDescent="0.25">
      <c r="K490" s="67">
        <v>44163</v>
      </c>
      <c r="L490" s="43">
        <v>102.38630000000001</v>
      </c>
    </row>
    <row r="491" spans="11:12" x14ac:dyDescent="0.25">
      <c r="K491" s="67">
        <v>44170</v>
      </c>
      <c r="L491" s="43">
        <v>102.85469999999999</v>
      </c>
    </row>
    <row r="492" spans="11:12" x14ac:dyDescent="0.25">
      <c r="K492" s="67">
        <v>44177</v>
      </c>
      <c r="L492" s="43">
        <v>102.6056</v>
      </c>
    </row>
    <row r="493" spans="11:12" x14ac:dyDescent="0.25">
      <c r="K493" s="67">
        <v>44184</v>
      </c>
      <c r="L493" s="43">
        <v>101.45050000000001</v>
      </c>
    </row>
    <row r="494" spans="11:12" x14ac:dyDescent="0.25">
      <c r="K494" s="67">
        <v>44191</v>
      </c>
      <c r="L494" s="43">
        <v>96.6875</v>
      </c>
    </row>
    <row r="495" spans="11:12" x14ac:dyDescent="0.25">
      <c r="K495" s="67">
        <v>44198</v>
      </c>
      <c r="L495" s="43">
        <v>94.445099999999996</v>
      </c>
    </row>
    <row r="496" spans="11:12" x14ac:dyDescent="0.25">
      <c r="K496" s="67">
        <v>44205</v>
      </c>
      <c r="L496" s="43">
        <v>96.653700000000001</v>
      </c>
    </row>
    <row r="497" spans="11:12" x14ac:dyDescent="0.25">
      <c r="K497" s="67">
        <v>44212</v>
      </c>
      <c r="L497" s="43">
        <v>98.819900000000004</v>
      </c>
    </row>
    <row r="498" spans="11:12" x14ac:dyDescent="0.25">
      <c r="K498" s="67">
        <v>44219</v>
      </c>
      <c r="L498" s="43">
        <v>99.543199999999999</v>
      </c>
    </row>
    <row r="499" spans="11:12" x14ac:dyDescent="0.25">
      <c r="K499" s="67">
        <v>44226</v>
      </c>
      <c r="L499" s="43">
        <v>100.8244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98.808899999999994</v>
      </c>
    </row>
    <row r="603" spans="11:12" x14ac:dyDescent="0.25">
      <c r="K603" s="67">
        <v>43918</v>
      </c>
      <c r="L603" s="43">
        <v>96.263800000000003</v>
      </c>
    </row>
    <row r="604" spans="11:12" x14ac:dyDescent="0.25">
      <c r="K604" s="67">
        <v>43925</v>
      </c>
      <c r="L604" s="43">
        <v>96.068100000000001</v>
      </c>
    </row>
    <row r="605" spans="11:12" x14ac:dyDescent="0.25">
      <c r="K605" s="67">
        <v>43932</v>
      </c>
      <c r="L605" s="43">
        <v>94.795199999999994</v>
      </c>
    </row>
    <row r="606" spans="11:12" x14ac:dyDescent="0.25">
      <c r="K606" s="67">
        <v>43939</v>
      </c>
      <c r="L606" s="43">
        <v>95.407600000000002</v>
      </c>
    </row>
    <row r="607" spans="11:12" x14ac:dyDescent="0.25">
      <c r="K607" s="67">
        <v>43946</v>
      </c>
      <c r="L607" s="43">
        <v>96.518299999999996</v>
      </c>
    </row>
    <row r="608" spans="11:12" x14ac:dyDescent="0.25">
      <c r="K608" s="67">
        <v>43953</v>
      </c>
      <c r="L608" s="43">
        <v>97.069000000000003</v>
      </c>
    </row>
    <row r="609" spans="11:12" x14ac:dyDescent="0.25">
      <c r="K609" s="67">
        <v>43960</v>
      </c>
      <c r="L609" s="43">
        <v>96.262</v>
      </c>
    </row>
    <row r="610" spans="11:12" x14ac:dyDescent="0.25">
      <c r="K610" s="67">
        <v>43967</v>
      </c>
      <c r="L610" s="43">
        <v>95.959800000000001</v>
      </c>
    </row>
    <row r="611" spans="11:12" x14ac:dyDescent="0.25">
      <c r="K611" s="67">
        <v>43974</v>
      </c>
      <c r="L611" s="43">
        <v>96.009699999999995</v>
      </c>
    </row>
    <row r="612" spans="11:12" x14ac:dyDescent="0.25">
      <c r="K612" s="67">
        <v>43981</v>
      </c>
      <c r="L612" s="43">
        <v>95.958399999999997</v>
      </c>
    </row>
    <row r="613" spans="11:12" x14ac:dyDescent="0.25">
      <c r="K613" s="67">
        <v>43988</v>
      </c>
      <c r="L613" s="43">
        <v>96.153499999999994</v>
      </c>
    </row>
    <row r="614" spans="11:12" x14ac:dyDescent="0.25">
      <c r="K614" s="67">
        <v>43995</v>
      </c>
      <c r="L614" s="43">
        <v>96.544799999999995</v>
      </c>
    </row>
    <row r="615" spans="11:12" x14ac:dyDescent="0.25">
      <c r="K615" s="67">
        <v>44002</v>
      </c>
      <c r="L615" s="43">
        <v>98.519900000000007</v>
      </c>
    </row>
    <row r="616" spans="11:12" x14ac:dyDescent="0.25">
      <c r="K616" s="67">
        <v>44009</v>
      </c>
      <c r="L616" s="43">
        <v>98.522499999999994</v>
      </c>
    </row>
    <row r="617" spans="11:12" x14ac:dyDescent="0.25">
      <c r="K617" s="67">
        <v>44016</v>
      </c>
      <c r="L617" s="43">
        <v>99.641900000000007</v>
      </c>
    </row>
    <row r="618" spans="11:12" x14ac:dyDescent="0.25">
      <c r="K618" s="67">
        <v>44023</v>
      </c>
      <c r="L618" s="43">
        <v>97.513300000000001</v>
      </c>
    </row>
    <row r="619" spans="11:12" x14ac:dyDescent="0.25">
      <c r="K619" s="67">
        <v>44030</v>
      </c>
      <c r="L619" s="43">
        <v>97.352699999999999</v>
      </c>
    </row>
    <row r="620" spans="11:12" x14ac:dyDescent="0.25">
      <c r="K620" s="67">
        <v>44037</v>
      </c>
      <c r="L620" s="43">
        <v>97.412700000000001</v>
      </c>
    </row>
    <row r="621" spans="11:12" x14ac:dyDescent="0.25">
      <c r="K621" s="67">
        <v>44044</v>
      </c>
      <c r="L621" s="43">
        <v>98.008200000000002</v>
      </c>
    </row>
    <row r="622" spans="11:12" x14ac:dyDescent="0.25">
      <c r="K622" s="67">
        <v>44051</v>
      </c>
      <c r="L622" s="43">
        <v>100.1696</v>
      </c>
    </row>
    <row r="623" spans="11:12" x14ac:dyDescent="0.25">
      <c r="K623" s="67">
        <v>44058</v>
      </c>
      <c r="L623" s="43">
        <v>100.9674</v>
      </c>
    </row>
    <row r="624" spans="11:12" x14ac:dyDescent="0.25">
      <c r="K624" s="67">
        <v>44065</v>
      </c>
      <c r="L624" s="43">
        <v>101.3515</v>
      </c>
    </row>
    <row r="625" spans="11:12" x14ac:dyDescent="0.25">
      <c r="K625" s="67">
        <v>44072</v>
      </c>
      <c r="L625" s="43">
        <v>100.1825</v>
      </c>
    </row>
    <row r="626" spans="11:12" x14ac:dyDescent="0.25">
      <c r="K626" s="67">
        <v>44079</v>
      </c>
      <c r="L626" s="43">
        <v>100.9602</v>
      </c>
    </row>
    <row r="627" spans="11:12" x14ac:dyDescent="0.25">
      <c r="K627" s="67">
        <v>44086</v>
      </c>
      <c r="L627" s="43">
        <v>100.8562</v>
      </c>
    </row>
    <row r="628" spans="11:12" x14ac:dyDescent="0.25">
      <c r="K628" s="67">
        <v>44093</v>
      </c>
      <c r="L628" s="43">
        <v>101.0316</v>
      </c>
    </row>
    <row r="629" spans="11:12" x14ac:dyDescent="0.25">
      <c r="K629" s="67">
        <v>44100</v>
      </c>
      <c r="L629" s="43">
        <v>100.7158</v>
      </c>
    </row>
    <row r="630" spans="11:12" x14ac:dyDescent="0.25">
      <c r="K630" s="67">
        <v>44107</v>
      </c>
      <c r="L630" s="43">
        <v>100.0346</v>
      </c>
    </row>
    <row r="631" spans="11:12" x14ac:dyDescent="0.25">
      <c r="K631" s="67">
        <v>44114</v>
      </c>
      <c r="L631" s="43">
        <v>99.185599999999994</v>
      </c>
    </row>
    <row r="632" spans="11:12" x14ac:dyDescent="0.25">
      <c r="K632" s="67">
        <v>44121</v>
      </c>
      <c r="L632" s="43">
        <v>100.06229999999999</v>
      </c>
    </row>
    <row r="633" spans="11:12" x14ac:dyDescent="0.25">
      <c r="K633" s="67">
        <v>44128</v>
      </c>
      <c r="L633" s="43">
        <v>100.1865</v>
      </c>
    </row>
    <row r="634" spans="11:12" x14ac:dyDescent="0.25">
      <c r="K634" s="67">
        <v>44135</v>
      </c>
      <c r="L634" s="43">
        <v>100.5829</v>
      </c>
    </row>
    <row r="635" spans="11:12" x14ac:dyDescent="0.25">
      <c r="K635" s="67">
        <v>44142</v>
      </c>
      <c r="L635" s="43">
        <v>101.81059999999999</v>
      </c>
    </row>
    <row r="636" spans="11:12" x14ac:dyDescent="0.25">
      <c r="K636" s="67">
        <v>44149</v>
      </c>
      <c r="L636" s="43">
        <v>102.2573</v>
      </c>
    </row>
    <row r="637" spans="11:12" x14ac:dyDescent="0.25">
      <c r="K637" s="67">
        <v>44156</v>
      </c>
      <c r="L637" s="43">
        <v>101.7026</v>
      </c>
    </row>
    <row r="638" spans="11:12" x14ac:dyDescent="0.25">
      <c r="K638" s="67">
        <v>44163</v>
      </c>
      <c r="L638" s="43">
        <v>102.8937</v>
      </c>
    </row>
    <row r="639" spans="11:12" x14ac:dyDescent="0.25">
      <c r="K639" s="67">
        <v>44170</v>
      </c>
      <c r="L639" s="43">
        <v>104.61969999999999</v>
      </c>
    </row>
    <row r="640" spans="11:12" x14ac:dyDescent="0.25">
      <c r="K640" s="67">
        <v>44177</v>
      </c>
      <c r="L640" s="43">
        <v>105.19410000000001</v>
      </c>
    </row>
    <row r="641" spans="11:12" x14ac:dyDescent="0.25">
      <c r="K641" s="67">
        <v>44184</v>
      </c>
      <c r="L641" s="43">
        <v>103.1425</v>
      </c>
    </row>
    <row r="642" spans="11:12" x14ac:dyDescent="0.25">
      <c r="K642" s="67">
        <v>44191</v>
      </c>
      <c r="L642" s="43">
        <v>97.761499999999998</v>
      </c>
    </row>
    <row r="643" spans="11:12" x14ac:dyDescent="0.25">
      <c r="K643" s="67">
        <v>44198</v>
      </c>
      <c r="L643" s="43">
        <v>96.013400000000004</v>
      </c>
    </row>
    <row r="644" spans="11:12" x14ac:dyDescent="0.25">
      <c r="K644" s="67">
        <v>44205</v>
      </c>
      <c r="L644" s="43">
        <v>100.1473</v>
      </c>
    </row>
    <row r="645" spans="11:12" x14ac:dyDescent="0.25">
      <c r="K645" s="67">
        <v>44212</v>
      </c>
      <c r="L645" s="43">
        <v>102.7056</v>
      </c>
    </row>
    <row r="646" spans="11:12" x14ac:dyDescent="0.25">
      <c r="K646" s="67">
        <v>44219</v>
      </c>
      <c r="L646" s="43">
        <v>102.5256</v>
      </c>
    </row>
    <row r="647" spans="11:12" x14ac:dyDescent="0.25">
      <c r="K647" s="67">
        <v>44226</v>
      </c>
      <c r="L647" s="43">
        <v>101.57380000000001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A6922-8B81-408F-A536-9EC1E5A3DEE1}">
  <sheetPr codeName="Sheet10">
    <tabColor theme="4" tint="0.39997558519241921"/>
  </sheetPr>
  <dimension ref="A1:L900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19" customWidth="1"/>
    <col min="2" max="2" width="12.5703125" style="19" customWidth="1"/>
    <col min="3" max="5" width="9.7109375" style="19" customWidth="1"/>
    <col min="6" max="6" width="12.5703125" style="19" customWidth="1"/>
    <col min="7" max="9" width="9.7109375" style="19" customWidth="1"/>
    <col min="10" max="10" width="6.7109375" style="19" customWidth="1"/>
    <col min="11" max="11" width="12.42578125" style="19" customWidth="1"/>
    <col min="12" max="12" width="22" style="54" customWidth="1"/>
    <col min="13" max="16384" width="8.7109375" style="19"/>
  </cols>
  <sheetData>
    <row r="1" spans="1:12" ht="60" customHeight="1" x14ac:dyDescent="0.2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4"/>
      <c r="K1" s="34"/>
      <c r="L1" s="35" t="s">
        <v>39</v>
      </c>
    </row>
    <row r="2" spans="1:12" ht="19.5" customHeight="1" x14ac:dyDescent="0.3">
      <c r="A2" s="3" t="str">
        <f>"Weekly Payroll Jobs and Wages in Australia - " &amp;$L$1</f>
        <v>Weekly Payroll Jobs and Wages in Australia - Australian Capital Territory</v>
      </c>
      <c r="B2" s="20"/>
      <c r="C2" s="20"/>
      <c r="D2" s="20"/>
      <c r="E2" s="20"/>
      <c r="F2" s="20"/>
      <c r="G2" s="20"/>
      <c r="H2" s="20"/>
      <c r="I2" s="20"/>
      <c r="J2" s="20"/>
      <c r="K2" s="39" t="s">
        <v>60</v>
      </c>
      <c r="L2" s="36">
        <v>44226</v>
      </c>
    </row>
    <row r="3" spans="1:12" ht="15" customHeight="1" x14ac:dyDescent="0.25">
      <c r="A3" s="21" t="str">
        <f>"Week ending "&amp;TEXT($L$2,"dddd dd mmmm yyyy")</f>
        <v>Week ending Saturday 30 January 2021</v>
      </c>
      <c r="B3" s="20"/>
      <c r="C3" s="22"/>
      <c r="D3" s="23"/>
      <c r="E3" s="20"/>
      <c r="F3" s="20"/>
      <c r="G3" s="20"/>
      <c r="H3" s="20"/>
      <c r="I3" s="20"/>
      <c r="J3" s="20"/>
      <c r="K3" s="41" t="s">
        <v>61</v>
      </c>
      <c r="L3" s="40">
        <v>43904</v>
      </c>
    </row>
    <row r="4" spans="1:12" ht="15" customHeight="1" x14ac:dyDescent="0.25">
      <c r="A4" s="2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39" t="s">
        <v>70</v>
      </c>
      <c r="L4" s="40">
        <v>44198</v>
      </c>
    </row>
    <row r="5" spans="1:12" ht="11.65" customHeight="1" x14ac:dyDescent="0.25">
      <c r="A5" s="50"/>
      <c r="B5" s="20"/>
      <c r="C5" s="20"/>
      <c r="D5" s="24"/>
      <c r="E5" s="24"/>
      <c r="F5" s="20"/>
      <c r="G5" s="20"/>
      <c r="H5" s="20"/>
      <c r="I5" s="20"/>
      <c r="J5" s="20"/>
      <c r="K5" s="39"/>
      <c r="L5" s="40">
        <v>44205</v>
      </c>
    </row>
    <row r="6" spans="1:12" ht="16.5" customHeight="1" thickBot="1" x14ac:dyDescent="0.3">
      <c r="A6" s="25" t="str">
        <f>"Change in payroll jobs and total wages, "&amp;$L$1</f>
        <v>Change in payroll jobs and total wages, Australian Capital Territory</v>
      </c>
      <c r="B6" s="22"/>
      <c r="C6" s="26"/>
      <c r="D6" s="27"/>
      <c r="E6" s="24"/>
      <c r="F6" s="20"/>
      <c r="G6" s="20"/>
      <c r="H6" s="20"/>
      <c r="I6" s="20"/>
      <c r="J6" s="20"/>
      <c r="K6" s="39"/>
      <c r="L6" s="40">
        <v>44212</v>
      </c>
    </row>
    <row r="7" spans="1:12" ht="16.5" customHeight="1" x14ac:dyDescent="0.25">
      <c r="A7" s="58"/>
      <c r="B7" s="82" t="s">
        <v>58</v>
      </c>
      <c r="C7" s="83"/>
      <c r="D7" s="83"/>
      <c r="E7" s="84"/>
      <c r="F7" s="85" t="s">
        <v>59</v>
      </c>
      <c r="G7" s="83"/>
      <c r="H7" s="83"/>
      <c r="I7" s="84"/>
      <c r="J7" s="51"/>
      <c r="K7" s="39" t="s">
        <v>71</v>
      </c>
      <c r="L7" s="40">
        <v>44219</v>
      </c>
    </row>
    <row r="8" spans="1:12" ht="33.75" customHeight="1" x14ac:dyDescent="0.25">
      <c r="A8" s="86"/>
      <c r="B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C8" s="90" t="str">
        <f>"% Change between " &amp; TEXT($L$4,"dd mmm yyyy")&amp;" and "&amp; TEXT($L$2,"dd mmm yyyy") &amp; " (monthly change)"</f>
        <v>% Change between 02 Jan 2021 and 30 Jan 2021 (monthly change)</v>
      </c>
      <c r="D8" s="73" t="str">
        <f>"% Change between " &amp; TEXT($L$7,"dd mmm yyyy")&amp;" and "&amp; TEXT($L$2,"dd mmm yyyy") &amp; " (weekly change)"</f>
        <v>% Change between 23 Jan 2021 and 30 Jan 2021 (weekly change)</v>
      </c>
      <c r="E8" s="75" t="str">
        <f>"% Change between " &amp; TEXT($L$6,"dd mmm yyyy")&amp;" and "&amp; TEXT($L$7,"dd mmm yyyy") &amp; " (weekly change)"</f>
        <v>% Change between 16 Jan 2021 and 23 Jan 2021 (weekly change)</v>
      </c>
      <c r="F8" s="88" t="str">
        <f>"% Change between " &amp; TEXT($L$3,"dd mmm yyyy")&amp;" and "&amp; TEXT($L$2,"dd mmm yyyy") &amp; " (Change since 100th case of COVID-19)"</f>
        <v>% Change between 14 Mar 2020 and 30 Jan 2021 (Change since 100th case of COVID-19)</v>
      </c>
      <c r="G8" s="90" t="str">
        <f>"% Change between " &amp; TEXT($L$4,"dd mmm yyyy")&amp;" and "&amp; TEXT($L$2,"dd mmm yyyy") &amp; " (monthly change)"</f>
        <v>% Change between 02 Jan 2021 and 30 Jan 2021 (monthly change)</v>
      </c>
      <c r="H8" s="73" t="str">
        <f>"% Change between " &amp; TEXT($L$7,"dd mmm yyyy")&amp;" and "&amp; TEXT($L$2,"dd mmm yyyy") &amp; " (weekly change)"</f>
        <v>% Change between 23 Jan 2021 and 30 Jan 2021 (weekly change)</v>
      </c>
      <c r="I8" s="75" t="str">
        <f>"% Change between " &amp; TEXT($L$6,"dd mmm yyyy")&amp;" and "&amp; TEXT($L$7,"dd mmm yyyy") &amp; " (weekly change)"</f>
        <v>% Change between 16 Jan 2021 and 23 Jan 2021 (weekly change)</v>
      </c>
      <c r="J8" s="52"/>
      <c r="K8" s="39" t="s">
        <v>72</v>
      </c>
      <c r="L8" s="40">
        <v>44226</v>
      </c>
    </row>
    <row r="9" spans="1:12" ht="48.75" customHeight="1" thickBot="1" x14ac:dyDescent="0.3">
      <c r="A9" s="87"/>
      <c r="B9" s="89"/>
      <c r="C9" s="91"/>
      <c r="D9" s="74"/>
      <c r="E9" s="76"/>
      <c r="F9" s="89"/>
      <c r="G9" s="91"/>
      <c r="H9" s="74"/>
      <c r="I9" s="76"/>
      <c r="J9" s="53"/>
      <c r="K9" s="41" t="s">
        <v>67</v>
      </c>
      <c r="L9" s="43"/>
    </row>
    <row r="10" spans="1:12" x14ac:dyDescent="0.25">
      <c r="A10" s="59"/>
      <c r="B10" s="77" t="str">
        <f>L1</f>
        <v>Australian Capital Territory</v>
      </c>
      <c r="C10" s="78"/>
      <c r="D10" s="78"/>
      <c r="E10" s="78"/>
      <c r="F10" s="78"/>
      <c r="G10" s="78"/>
      <c r="H10" s="78"/>
      <c r="I10" s="79"/>
      <c r="J10" s="28"/>
      <c r="K10" s="55"/>
      <c r="L10" s="43"/>
    </row>
    <row r="11" spans="1:12" x14ac:dyDescent="0.25">
      <c r="A11" s="60" t="s">
        <v>30</v>
      </c>
      <c r="B11" s="28">
        <v>-2.2676587903977197E-2</v>
      </c>
      <c r="C11" s="28">
        <v>5.5909455943897735E-2</v>
      </c>
      <c r="D11" s="28">
        <v>9.1993146094138112E-3</v>
      </c>
      <c r="E11" s="28">
        <v>4.4248027840967374E-3</v>
      </c>
      <c r="F11" s="28">
        <v>-9.7581608734919056E-3</v>
      </c>
      <c r="G11" s="28">
        <v>5.2482850196325925E-2</v>
      </c>
      <c r="H11" s="28">
        <v>7.4479175298900469E-3</v>
      </c>
      <c r="I11" s="61">
        <v>1.0323344361173437E-2</v>
      </c>
      <c r="J11" s="28"/>
      <c r="K11" s="42"/>
      <c r="L11" s="43"/>
    </row>
    <row r="12" spans="1:12" x14ac:dyDescent="0.25">
      <c r="A12" s="59"/>
      <c r="B12" s="80" t="s">
        <v>29</v>
      </c>
      <c r="C12" s="80"/>
      <c r="D12" s="80"/>
      <c r="E12" s="80"/>
      <c r="F12" s="80"/>
      <c r="G12" s="80"/>
      <c r="H12" s="80"/>
      <c r="I12" s="81"/>
      <c r="J12" s="28"/>
      <c r="K12" s="42"/>
      <c r="L12" s="43"/>
    </row>
    <row r="13" spans="1:12" x14ac:dyDescent="0.25">
      <c r="A13" s="62" t="s">
        <v>28</v>
      </c>
      <c r="B13" s="28">
        <v>-4.1158834809212896E-2</v>
      </c>
      <c r="C13" s="28">
        <v>5.5328969990158683E-2</v>
      </c>
      <c r="D13" s="28">
        <v>8.0913116852228129E-3</v>
      </c>
      <c r="E13" s="28">
        <v>4.9627226680326597E-3</v>
      </c>
      <c r="F13" s="28">
        <v>-2.4098612771400019E-2</v>
      </c>
      <c r="G13" s="28">
        <v>5.3943895921772178E-2</v>
      </c>
      <c r="H13" s="28">
        <v>4.8546454034981146E-3</v>
      </c>
      <c r="I13" s="61">
        <v>5.5293996598164696E-3</v>
      </c>
      <c r="J13" s="28"/>
      <c r="K13" s="42"/>
      <c r="L13" s="43"/>
    </row>
    <row r="14" spans="1:12" x14ac:dyDescent="0.25">
      <c r="A14" s="62" t="s">
        <v>27</v>
      </c>
      <c r="B14" s="28">
        <v>-2.908335949934493E-2</v>
      </c>
      <c r="C14" s="28">
        <v>5.0575120671071838E-2</v>
      </c>
      <c r="D14" s="28">
        <v>8.6371970080423299E-3</v>
      </c>
      <c r="E14" s="28">
        <v>3.8503229303101794E-3</v>
      </c>
      <c r="F14" s="28">
        <v>-2.7871365729646991E-3</v>
      </c>
      <c r="G14" s="28">
        <v>4.9860861315464522E-2</v>
      </c>
      <c r="H14" s="28">
        <v>1.0024395014592846E-2</v>
      </c>
      <c r="I14" s="61">
        <v>1.6705629754989682E-2</v>
      </c>
      <c r="J14" s="28"/>
      <c r="K14" s="38"/>
      <c r="L14" s="43"/>
    </row>
    <row r="15" spans="1:12" x14ac:dyDescent="0.25">
      <c r="A15" s="63" t="s">
        <v>73</v>
      </c>
      <c r="B15" s="28">
        <v>-9.0895369421410632E-2</v>
      </c>
      <c r="C15" s="28">
        <v>0.16076849869141085</v>
      </c>
      <c r="D15" s="28">
        <v>3.7581880051042127E-2</v>
      </c>
      <c r="E15" s="28">
        <v>2.039930555555558E-2</v>
      </c>
      <c r="F15" s="28">
        <v>4.3669441338742843E-3</v>
      </c>
      <c r="G15" s="28">
        <v>0.11980266260828198</v>
      </c>
      <c r="H15" s="28">
        <v>3.381904689187798E-2</v>
      </c>
      <c r="I15" s="61">
        <v>3.1760995130506009E-2</v>
      </c>
      <c r="J15" s="28"/>
      <c r="K15" s="56"/>
      <c r="L15" s="43"/>
    </row>
    <row r="16" spans="1:12" x14ac:dyDescent="0.25">
      <c r="A16" s="62" t="s">
        <v>47</v>
      </c>
      <c r="B16" s="28">
        <v>-4.8982422226218292E-2</v>
      </c>
      <c r="C16" s="28">
        <v>7.9390514580197635E-2</v>
      </c>
      <c r="D16" s="28">
        <v>8.4825876576168913E-3</v>
      </c>
      <c r="E16" s="28">
        <v>5.1752641541078503E-3</v>
      </c>
      <c r="F16" s="28">
        <v>-1.9403596047714577E-2</v>
      </c>
      <c r="G16" s="28">
        <v>9.1648187014288451E-2</v>
      </c>
      <c r="H16" s="28">
        <v>1.1608165481427068E-2</v>
      </c>
      <c r="I16" s="61">
        <v>1.6755497461172997E-2</v>
      </c>
      <c r="J16" s="28"/>
      <c r="K16" s="42"/>
      <c r="L16" s="43"/>
    </row>
    <row r="17" spans="1:12" x14ac:dyDescent="0.25">
      <c r="A17" s="62" t="s">
        <v>48</v>
      </c>
      <c r="B17" s="28">
        <v>-2.0652748894587125E-2</v>
      </c>
      <c r="C17" s="28">
        <v>4.1104290528213516E-2</v>
      </c>
      <c r="D17" s="28">
        <v>5.849576974120696E-3</v>
      </c>
      <c r="E17" s="28">
        <v>1.2873219550684212E-3</v>
      </c>
      <c r="F17" s="28">
        <v>-1.6874906410504042E-2</v>
      </c>
      <c r="G17" s="28">
        <v>5.588811204955757E-2</v>
      </c>
      <c r="H17" s="28">
        <v>7.6927871468668307E-3</v>
      </c>
      <c r="I17" s="61">
        <v>9.2436118252150479E-3</v>
      </c>
      <c r="J17" s="28"/>
      <c r="K17" s="42"/>
      <c r="L17" s="43"/>
    </row>
    <row r="18" spans="1:12" x14ac:dyDescent="0.25">
      <c r="A18" s="62" t="s">
        <v>49</v>
      </c>
      <c r="B18" s="28">
        <v>4.267879759104698E-3</v>
      </c>
      <c r="C18" s="28">
        <v>3.9742032165698937E-2</v>
      </c>
      <c r="D18" s="28">
        <v>7.1052358735097521E-3</v>
      </c>
      <c r="E18" s="28">
        <v>3.9032006245121043E-3</v>
      </c>
      <c r="F18" s="28">
        <v>-5.1874931661779478E-3</v>
      </c>
      <c r="G18" s="28">
        <v>4.3229349679407392E-2</v>
      </c>
      <c r="H18" s="28">
        <v>7.3363007540698799E-3</v>
      </c>
      <c r="I18" s="61">
        <v>7.8589465336820208E-3</v>
      </c>
      <c r="J18" s="28"/>
      <c r="K18" s="42"/>
      <c r="L18" s="43"/>
    </row>
    <row r="19" spans="1:12" ht="17.25" customHeight="1" x14ac:dyDescent="0.25">
      <c r="A19" s="62" t="s">
        <v>50</v>
      </c>
      <c r="B19" s="28">
        <v>1.6401705663678046E-2</v>
      </c>
      <c r="C19" s="28">
        <v>4.3752760208091601E-2</v>
      </c>
      <c r="D19" s="28">
        <v>7.7339741273396712E-3</v>
      </c>
      <c r="E19" s="28">
        <v>6.2906803388966814E-3</v>
      </c>
      <c r="F19" s="28">
        <v>7.3695211110973435E-3</v>
      </c>
      <c r="G19" s="28">
        <v>4.4854339173494351E-2</v>
      </c>
      <c r="H19" s="28">
        <v>4.4340155618998178E-3</v>
      </c>
      <c r="I19" s="61">
        <v>7.7142182865770348E-3</v>
      </c>
      <c r="J19" s="29"/>
      <c r="K19" s="44"/>
      <c r="L19" s="43"/>
    </row>
    <row r="20" spans="1:12" x14ac:dyDescent="0.25">
      <c r="A20" s="62" t="s">
        <v>51</v>
      </c>
      <c r="B20" s="28">
        <v>2.1067388571982537E-3</v>
      </c>
      <c r="C20" s="28">
        <v>5.1195740365111542E-2</v>
      </c>
      <c r="D20" s="28">
        <v>6.974642961235844E-3</v>
      </c>
      <c r="E20" s="28">
        <v>6.6503667481663253E-3</v>
      </c>
      <c r="F20" s="28">
        <v>-2.2455418997721854E-2</v>
      </c>
      <c r="G20" s="28">
        <v>3.7051194106869856E-2</v>
      </c>
      <c r="H20" s="28">
        <v>-5.8758147976590847E-3</v>
      </c>
      <c r="I20" s="61">
        <v>1.6486332583059538E-2</v>
      </c>
      <c r="J20" s="20"/>
      <c r="K20" s="37"/>
      <c r="L20" s="43"/>
    </row>
    <row r="21" spans="1:12" ht="15.75" thickBot="1" x14ac:dyDescent="0.3">
      <c r="A21" s="64" t="s">
        <v>52</v>
      </c>
      <c r="B21" s="65">
        <v>2.2014285714285764E-2</v>
      </c>
      <c r="C21" s="65">
        <v>6.3016344725111306E-2</v>
      </c>
      <c r="D21" s="65">
        <v>8.3298097251585101E-3</v>
      </c>
      <c r="E21" s="65">
        <v>9.2460881934566252E-3</v>
      </c>
      <c r="F21" s="65">
        <v>5.6457560046650812E-2</v>
      </c>
      <c r="G21" s="65">
        <v>2.5780863775147322E-2</v>
      </c>
      <c r="H21" s="65">
        <v>-3.151357633211016E-2</v>
      </c>
      <c r="I21" s="66">
        <v>1.3409289655101242E-2</v>
      </c>
      <c r="J21" s="20"/>
      <c r="K21" s="57"/>
      <c r="L21" s="43"/>
    </row>
    <row r="22" spans="1:12" x14ac:dyDescent="0.25">
      <c r="A22" s="30" t="s">
        <v>46</v>
      </c>
      <c r="B22" s="20"/>
      <c r="C22" s="20"/>
      <c r="D22" s="20"/>
      <c r="E22" s="20"/>
      <c r="F22" s="20"/>
      <c r="G22" s="20"/>
      <c r="H22" s="20"/>
      <c r="I22" s="20"/>
      <c r="J22" s="20"/>
      <c r="K22" s="37"/>
      <c r="L22" s="43"/>
    </row>
    <row r="23" spans="1:12" ht="10.5" customHeight="1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45"/>
      <c r="L23" s="43"/>
    </row>
    <row r="24" spans="1:12" x14ac:dyDescent="0.25">
      <c r="A24" s="31" t="str">
        <f>"Indexed number of payroll jobs and total wages, "&amp;$L$1&amp;" and Australia"</f>
        <v>Indexed number of payroll jobs and total wages, Australian Capital Territory and Australia</v>
      </c>
      <c r="B24" s="20"/>
      <c r="C24" s="20"/>
      <c r="D24" s="20"/>
      <c r="E24" s="20"/>
      <c r="F24" s="20"/>
      <c r="G24" s="20"/>
      <c r="H24" s="20"/>
      <c r="I24" s="20"/>
      <c r="J24" s="20"/>
      <c r="K24" s="45"/>
      <c r="L24" s="43"/>
    </row>
    <row r="25" spans="1:12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45"/>
      <c r="L25" s="43"/>
    </row>
    <row r="26" spans="1:12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45"/>
      <c r="L26" s="43"/>
    </row>
    <row r="27" spans="1:12" x14ac:dyDescent="0.25">
      <c r="A27" s="20"/>
      <c r="B27" s="20"/>
      <c r="C27" s="20"/>
      <c r="D27" s="20"/>
      <c r="E27" s="24"/>
      <c r="F27" s="24"/>
      <c r="G27" s="24"/>
      <c r="H27" s="24"/>
      <c r="I27" s="24"/>
      <c r="J27" s="24"/>
      <c r="K27" s="57"/>
      <c r="L27" s="43"/>
    </row>
    <row r="28" spans="1:12" x14ac:dyDescent="0.25">
      <c r="A28" s="20"/>
      <c r="B28" s="31"/>
      <c r="C28" s="31"/>
      <c r="D28" s="31"/>
      <c r="E28" s="31"/>
      <c r="F28" s="31"/>
      <c r="G28" s="31"/>
      <c r="H28" s="31"/>
      <c r="I28" s="31"/>
      <c r="J28" s="31"/>
      <c r="K28" s="46"/>
      <c r="L28" s="43"/>
    </row>
    <row r="29" spans="1:12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45"/>
      <c r="L29" s="43"/>
    </row>
    <row r="30" spans="1:12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45"/>
      <c r="L30" s="43"/>
    </row>
    <row r="31" spans="1:12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45"/>
      <c r="L31" s="43"/>
    </row>
    <row r="32" spans="1:12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45"/>
      <c r="L32" s="43"/>
    </row>
    <row r="33" spans="1:12" ht="15.75" customHeight="1" x14ac:dyDescent="0.25">
      <c r="B33" s="20"/>
      <c r="C33" s="20"/>
      <c r="D33" s="20"/>
      <c r="E33" s="20"/>
      <c r="F33" s="20"/>
      <c r="G33" s="20"/>
      <c r="H33" s="20"/>
      <c r="I33" s="20"/>
      <c r="J33" s="20"/>
      <c r="K33" s="45"/>
      <c r="L33" s="43"/>
    </row>
    <row r="34" spans="1:12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43" t="s">
        <v>26</v>
      </c>
      <c r="L34" s="43" t="s">
        <v>62</v>
      </c>
    </row>
    <row r="35" spans="1:12" ht="11.2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43"/>
      <c r="L35" s="42" t="s">
        <v>24</v>
      </c>
    </row>
    <row r="36" spans="1:12" x14ac:dyDescent="0.25">
      <c r="A36" s="32" t="str">
        <f>"Indexed number of payroll jobs held by men by age group, "&amp;$L$1</f>
        <v>Indexed number of payroll jobs held by men by age group, Australian Capital Territory</v>
      </c>
      <c r="B36" s="20"/>
      <c r="C36" s="20"/>
      <c r="D36" s="20"/>
      <c r="E36" s="20"/>
      <c r="F36" s="20"/>
      <c r="G36" s="20"/>
      <c r="H36" s="20"/>
      <c r="I36" s="20"/>
      <c r="J36" s="20"/>
      <c r="K36" s="42" t="s">
        <v>73</v>
      </c>
      <c r="L36" s="43">
        <v>60.94</v>
      </c>
    </row>
    <row r="37" spans="1:12" x14ac:dyDescent="0.25">
      <c r="B37" s="20"/>
      <c r="C37" s="20"/>
      <c r="D37" s="20"/>
      <c r="E37" s="20"/>
      <c r="F37" s="20"/>
      <c r="G37" s="20"/>
      <c r="H37" s="20"/>
      <c r="I37" s="20"/>
      <c r="J37" s="20"/>
      <c r="K37" s="42" t="s">
        <v>47</v>
      </c>
      <c r="L37" s="43">
        <v>85.15</v>
      </c>
    </row>
    <row r="38" spans="1:12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42" t="s">
        <v>48</v>
      </c>
      <c r="L38" s="43">
        <v>92.24</v>
      </c>
    </row>
    <row r="39" spans="1:12" x14ac:dyDescent="0.25">
      <c r="K39" s="44" t="s">
        <v>49</v>
      </c>
      <c r="L39" s="43">
        <v>96.39</v>
      </c>
    </row>
    <row r="40" spans="1:12" x14ac:dyDescent="0.25">
      <c r="K40" s="37" t="s">
        <v>50</v>
      </c>
      <c r="L40" s="43">
        <v>97.47</v>
      </c>
    </row>
    <row r="41" spans="1:12" x14ac:dyDescent="0.25">
      <c r="K41" s="37" t="s">
        <v>51</v>
      </c>
      <c r="L41" s="43">
        <v>94.82</v>
      </c>
    </row>
    <row r="42" spans="1:12" x14ac:dyDescent="0.25">
      <c r="K42" s="37" t="s">
        <v>52</v>
      </c>
      <c r="L42" s="43">
        <v>97.76</v>
      </c>
    </row>
    <row r="43" spans="1:12" x14ac:dyDescent="0.25">
      <c r="K43" s="37"/>
      <c r="L43" s="43"/>
    </row>
    <row r="44" spans="1:12" x14ac:dyDescent="0.25">
      <c r="K44" s="43"/>
      <c r="L44" s="43" t="s">
        <v>23</v>
      </c>
    </row>
    <row r="45" spans="1:12" x14ac:dyDescent="0.25">
      <c r="K45" s="42" t="s">
        <v>73</v>
      </c>
      <c r="L45" s="43">
        <v>67.87</v>
      </c>
    </row>
    <row r="46" spans="1:12" ht="15.4" customHeight="1" x14ac:dyDescent="0.25">
      <c r="A46" s="32" t="str">
        <f>"Indexed number of payroll jobs held by women by age group, "&amp;$L$1</f>
        <v>Indexed number of payroll jobs held by women by age group, Australian Capital Territory</v>
      </c>
      <c r="B46" s="20"/>
      <c r="C46" s="20"/>
      <c r="D46" s="20"/>
      <c r="E46" s="20"/>
      <c r="F46" s="20"/>
      <c r="G46" s="20"/>
      <c r="H46" s="20"/>
      <c r="I46" s="20"/>
      <c r="J46" s="20"/>
      <c r="K46" s="42" t="s">
        <v>47</v>
      </c>
      <c r="L46" s="43">
        <v>91.65</v>
      </c>
    </row>
    <row r="47" spans="1:12" ht="15.4" customHeight="1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42" t="s">
        <v>48</v>
      </c>
      <c r="L47" s="43">
        <v>95.85</v>
      </c>
    </row>
    <row r="48" spans="1:12" ht="15.4" customHeight="1" x14ac:dyDescent="0.25">
      <c r="B48" s="20"/>
      <c r="C48" s="20"/>
      <c r="D48" s="20"/>
      <c r="E48" s="20"/>
      <c r="F48" s="20"/>
      <c r="G48" s="20"/>
      <c r="H48" s="20"/>
      <c r="I48" s="20"/>
      <c r="J48" s="20"/>
      <c r="K48" s="44" t="s">
        <v>49</v>
      </c>
      <c r="L48" s="43">
        <v>99.56</v>
      </c>
    </row>
    <row r="49" spans="1:12" ht="15.4" customHeight="1" x14ac:dyDescent="0.25">
      <c r="B49" s="20"/>
      <c r="C49" s="20"/>
      <c r="D49" s="20"/>
      <c r="E49" s="20"/>
      <c r="F49" s="20"/>
      <c r="G49" s="20"/>
      <c r="H49" s="20"/>
      <c r="I49" s="20"/>
      <c r="J49" s="20"/>
      <c r="K49" s="37" t="s">
        <v>50</v>
      </c>
      <c r="L49" s="43">
        <v>101.13</v>
      </c>
    </row>
    <row r="50" spans="1:12" ht="15.4" customHeight="1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37" t="s">
        <v>51</v>
      </c>
      <c r="L50" s="43">
        <v>98.42</v>
      </c>
    </row>
    <row r="51" spans="1:12" ht="15.4" customHeight="1" x14ac:dyDescent="0.25">
      <c r="B51" s="20"/>
      <c r="C51" s="20"/>
      <c r="D51" s="20"/>
      <c r="E51" s="20"/>
      <c r="F51" s="20"/>
      <c r="G51" s="20"/>
      <c r="H51" s="20"/>
      <c r="I51" s="20"/>
      <c r="J51" s="20"/>
      <c r="K51" s="37" t="s">
        <v>52</v>
      </c>
      <c r="L51" s="43">
        <v>103.62</v>
      </c>
    </row>
    <row r="52" spans="1:12" ht="15.4" customHeight="1" x14ac:dyDescent="0.25">
      <c r="B52" s="32"/>
      <c r="C52" s="32"/>
      <c r="D52" s="32"/>
      <c r="E52" s="32"/>
      <c r="F52" s="32"/>
      <c r="G52" s="32"/>
      <c r="H52" s="32"/>
      <c r="I52" s="32"/>
      <c r="J52" s="32"/>
      <c r="K52" s="37"/>
      <c r="L52" s="43"/>
    </row>
    <row r="53" spans="1:12" ht="15.4" customHeight="1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43"/>
      <c r="L53" s="43" t="s">
        <v>22</v>
      </c>
    </row>
    <row r="54" spans="1:12" ht="15.4" customHeight="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42" t="s">
        <v>73</v>
      </c>
      <c r="L54" s="43">
        <v>70.150000000000006</v>
      </c>
    </row>
    <row r="55" spans="1:12" ht="15.4" customHeight="1" x14ac:dyDescent="0.25">
      <c r="A55" s="32" t="str">
        <f>"Change in payroll jobs since week ending "&amp;TEXT($L$3,"dd mmmm yyyy")&amp;" by Industry, "&amp;$L$1</f>
        <v>Change in payroll jobs since week ending 14 March 2020 by Industry, Australian Capital Territory</v>
      </c>
      <c r="B55" s="20"/>
      <c r="C55" s="20"/>
      <c r="D55" s="20"/>
      <c r="E55" s="20"/>
      <c r="F55" s="20"/>
      <c r="G55" s="20"/>
      <c r="H55" s="20"/>
      <c r="I55" s="20"/>
      <c r="J55" s="20"/>
      <c r="K55" s="42" t="s">
        <v>47</v>
      </c>
      <c r="L55" s="43">
        <v>92.51</v>
      </c>
    </row>
    <row r="56" spans="1:12" ht="15.4" customHeight="1" x14ac:dyDescent="0.25">
      <c r="B56" s="20"/>
      <c r="C56" s="20"/>
      <c r="D56" s="20"/>
      <c r="E56" s="20"/>
      <c r="F56" s="20"/>
      <c r="G56" s="20"/>
      <c r="H56" s="20"/>
      <c r="I56" s="20"/>
      <c r="J56" s="20"/>
      <c r="K56" s="42" t="s">
        <v>48</v>
      </c>
      <c r="L56" s="43">
        <v>96.29</v>
      </c>
    </row>
    <row r="57" spans="1:12" ht="15.4" customHeight="1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44" t="s">
        <v>49</v>
      </c>
      <c r="L57" s="43">
        <v>100.12</v>
      </c>
    </row>
    <row r="58" spans="1:12" ht="15.4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37" t="s">
        <v>50</v>
      </c>
      <c r="L58" s="43">
        <v>101.9</v>
      </c>
    </row>
    <row r="59" spans="1:12" ht="15.4" customHeight="1" x14ac:dyDescent="0.25">
      <c r="B59" s="20"/>
      <c r="C59" s="20"/>
      <c r="D59" s="20"/>
      <c r="E59" s="20"/>
      <c r="F59" s="20"/>
      <c r="G59" s="20"/>
      <c r="H59" s="20"/>
      <c r="I59" s="20"/>
      <c r="J59" s="20"/>
      <c r="K59" s="37" t="s">
        <v>51</v>
      </c>
      <c r="L59" s="43">
        <v>99.32</v>
      </c>
    </row>
    <row r="60" spans="1:12" ht="15.4" customHeight="1" x14ac:dyDescent="0.25">
      <c r="K60" s="37" t="s">
        <v>52</v>
      </c>
      <c r="L60" s="43">
        <v>104.63</v>
      </c>
    </row>
    <row r="61" spans="1:12" ht="15.4" customHeight="1" x14ac:dyDescent="0.25">
      <c r="K61" s="37"/>
      <c r="L61" s="43"/>
    </row>
    <row r="62" spans="1:12" ht="15.4" customHeight="1" x14ac:dyDescent="0.25">
      <c r="B62" s="20"/>
      <c r="C62" s="20"/>
      <c r="D62" s="20"/>
      <c r="E62" s="20"/>
      <c r="F62" s="20"/>
      <c r="G62" s="20"/>
      <c r="H62" s="20"/>
      <c r="I62" s="20"/>
      <c r="J62" s="20"/>
      <c r="K62" s="39"/>
      <c r="L62" s="39"/>
    </row>
    <row r="63" spans="1:12" ht="15.4" customHeight="1" x14ac:dyDescent="0.25">
      <c r="K63" s="43" t="s">
        <v>25</v>
      </c>
      <c r="L63" s="42" t="s">
        <v>63</v>
      </c>
    </row>
    <row r="64" spans="1:12" ht="15.4" customHeight="1" x14ac:dyDescent="0.25">
      <c r="K64" s="46"/>
      <c r="L64" s="42" t="s">
        <v>24</v>
      </c>
    </row>
    <row r="65" spans="1:12" ht="15.4" customHeight="1" x14ac:dyDescent="0.25">
      <c r="K65" s="42" t="s">
        <v>73</v>
      </c>
      <c r="L65" s="43">
        <v>64.53</v>
      </c>
    </row>
    <row r="66" spans="1:12" ht="15.4" customHeight="1" x14ac:dyDescent="0.25">
      <c r="K66" s="42" t="s">
        <v>47</v>
      </c>
      <c r="L66" s="43">
        <v>88.72</v>
      </c>
    </row>
    <row r="67" spans="1:12" ht="15.4" customHeight="1" x14ac:dyDescent="0.25">
      <c r="K67" s="42" t="s">
        <v>48</v>
      </c>
      <c r="L67" s="43">
        <v>95.44</v>
      </c>
    </row>
    <row r="68" spans="1:12" ht="15.4" customHeight="1" x14ac:dyDescent="0.25">
      <c r="K68" s="44" t="s">
        <v>49</v>
      </c>
      <c r="L68" s="43">
        <v>96.05</v>
      </c>
    </row>
    <row r="69" spans="1:12" ht="15.4" customHeight="1" x14ac:dyDescent="0.25">
      <c r="K69" s="37" t="s">
        <v>50</v>
      </c>
      <c r="L69" s="43">
        <v>97.21</v>
      </c>
    </row>
    <row r="70" spans="1:12" ht="15.4" customHeight="1" x14ac:dyDescent="0.25">
      <c r="K70" s="37" t="s">
        <v>51</v>
      </c>
      <c r="L70" s="43">
        <v>95.65</v>
      </c>
    </row>
    <row r="71" spans="1:12" ht="15.4" customHeight="1" x14ac:dyDescent="0.25">
      <c r="K71" s="37" t="s">
        <v>52</v>
      </c>
      <c r="L71" s="43">
        <v>93.98</v>
      </c>
    </row>
    <row r="72" spans="1:12" ht="15.4" customHeight="1" x14ac:dyDescent="0.25">
      <c r="K72" s="37"/>
      <c r="L72" s="43"/>
    </row>
    <row r="73" spans="1:12" ht="15.4" customHeight="1" x14ac:dyDescent="0.25">
      <c r="K73" s="38"/>
      <c r="L73" s="43" t="s">
        <v>23</v>
      </c>
    </row>
    <row r="74" spans="1:12" ht="15.4" customHeight="1" x14ac:dyDescent="0.25">
      <c r="K74" s="42" t="s">
        <v>73</v>
      </c>
      <c r="L74" s="43">
        <v>69.900000000000006</v>
      </c>
    </row>
    <row r="75" spans="1:12" ht="15.4" customHeight="1" x14ac:dyDescent="0.25">
      <c r="K75" s="42" t="s">
        <v>47</v>
      </c>
      <c r="L75" s="43">
        <v>94.67</v>
      </c>
    </row>
    <row r="76" spans="1:12" ht="15.4" customHeight="1" x14ac:dyDescent="0.25">
      <c r="K76" s="42" t="s">
        <v>48</v>
      </c>
      <c r="L76" s="43">
        <v>98.44</v>
      </c>
    </row>
    <row r="77" spans="1:12" ht="15.4" customHeight="1" x14ac:dyDescent="0.25">
      <c r="A77" s="31" t="str">
        <f>"Distribution of payroll jobs by industry, "&amp;$L$1</f>
        <v>Distribution of payroll jobs by industry, Australian Capital Territory</v>
      </c>
      <c r="K77" s="44" t="s">
        <v>49</v>
      </c>
      <c r="L77" s="43">
        <v>99.04</v>
      </c>
    </row>
    <row r="78" spans="1:12" ht="15.4" customHeight="1" x14ac:dyDescent="0.25">
      <c r="K78" s="37" t="s">
        <v>50</v>
      </c>
      <c r="L78" s="43">
        <v>100.5</v>
      </c>
    </row>
    <row r="79" spans="1:12" ht="15.4" customHeight="1" x14ac:dyDescent="0.25">
      <c r="K79" s="37" t="s">
        <v>51</v>
      </c>
      <c r="L79" s="43">
        <v>100.32</v>
      </c>
    </row>
    <row r="80" spans="1:12" ht="15.4" customHeight="1" x14ac:dyDescent="0.25">
      <c r="K80" s="37" t="s">
        <v>52</v>
      </c>
      <c r="L80" s="43">
        <v>98.33</v>
      </c>
    </row>
    <row r="81" spans="1:12" ht="15.4" customHeight="1" x14ac:dyDescent="0.25">
      <c r="K81" s="37"/>
      <c r="L81" s="43"/>
    </row>
    <row r="82" spans="1:12" ht="15.4" customHeight="1" x14ac:dyDescent="0.25">
      <c r="K82" s="39"/>
      <c r="L82" s="43" t="s">
        <v>22</v>
      </c>
    </row>
    <row r="83" spans="1:12" ht="15.4" customHeight="1" x14ac:dyDescent="0.25">
      <c r="K83" s="42" t="s">
        <v>73</v>
      </c>
      <c r="L83" s="43">
        <v>72.33</v>
      </c>
    </row>
    <row r="84" spans="1:12" ht="15.4" customHeight="1" x14ac:dyDescent="0.25">
      <c r="K84" s="42" t="s">
        <v>47</v>
      </c>
      <c r="L84" s="43">
        <v>95.45</v>
      </c>
    </row>
    <row r="85" spans="1:12" ht="15.4" customHeight="1" x14ac:dyDescent="0.25">
      <c r="K85" s="42" t="s">
        <v>48</v>
      </c>
      <c r="L85" s="43">
        <v>99.09</v>
      </c>
    </row>
    <row r="86" spans="1:12" ht="15.4" customHeight="1" x14ac:dyDescent="0.25">
      <c r="K86" s="44" t="s">
        <v>49</v>
      </c>
      <c r="L86" s="43">
        <v>99.86</v>
      </c>
    </row>
    <row r="87" spans="1:12" ht="15.4" customHeight="1" x14ac:dyDescent="0.25">
      <c r="K87" s="37" t="s">
        <v>50</v>
      </c>
      <c r="L87" s="43">
        <v>101.27</v>
      </c>
    </row>
    <row r="88" spans="1:12" ht="15.4" customHeight="1" x14ac:dyDescent="0.25">
      <c r="K88" s="37" t="s">
        <v>51</v>
      </c>
      <c r="L88" s="43">
        <v>100.74</v>
      </c>
    </row>
    <row r="89" spans="1:12" ht="15.4" customHeight="1" x14ac:dyDescent="0.2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7" t="s">
        <v>52</v>
      </c>
      <c r="L89" s="43">
        <v>98.95</v>
      </c>
    </row>
    <row r="90" spans="1:12" ht="15.4" customHeight="1" x14ac:dyDescent="0.2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7"/>
      <c r="L90" s="43"/>
    </row>
    <row r="91" spans="1:12" ht="15" customHeight="1" x14ac:dyDescent="0.25">
      <c r="B91" s="24"/>
      <c r="C91" s="24"/>
      <c r="D91" s="24"/>
      <c r="E91" s="24"/>
      <c r="F91" s="24"/>
      <c r="G91" s="24"/>
      <c r="H91" s="24"/>
      <c r="I91" s="24"/>
      <c r="J91" s="24"/>
      <c r="K91" s="38"/>
      <c r="L91" s="38"/>
    </row>
    <row r="92" spans="1:12" ht="15" customHeight="1" x14ac:dyDescent="0.25">
      <c r="B92" s="24"/>
      <c r="C92" s="24"/>
      <c r="D92" s="24"/>
      <c r="E92" s="24"/>
      <c r="F92" s="24"/>
      <c r="G92" s="24"/>
      <c r="H92" s="24"/>
      <c r="I92" s="24"/>
      <c r="J92" s="24"/>
      <c r="K92" s="43" t="s">
        <v>21</v>
      </c>
      <c r="L92" s="69" t="s">
        <v>64</v>
      </c>
    </row>
    <row r="93" spans="1:12" ht="15" customHeigh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34"/>
      <c r="L93" s="40"/>
    </row>
    <row r="94" spans="1:12" ht="1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38" t="s">
        <v>19</v>
      </c>
      <c r="L94" s="42">
        <v>9.01E-2</v>
      </c>
    </row>
    <row r="95" spans="1:12" ht="1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38" t="s">
        <v>0</v>
      </c>
      <c r="L95" s="42">
        <v>0.1527</v>
      </c>
    </row>
    <row r="96" spans="1:12" ht="15" customHeight="1" x14ac:dyDescent="0.25">
      <c r="B96" s="24"/>
      <c r="C96" s="24"/>
      <c r="D96" s="24"/>
      <c r="E96" s="24"/>
      <c r="F96" s="24"/>
      <c r="G96" s="24"/>
      <c r="H96" s="24"/>
      <c r="I96" s="24"/>
      <c r="J96" s="24"/>
      <c r="K96" s="38" t="s">
        <v>1</v>
      </c>
      <c r="L96" s="42">
        <v>-4.9099999999999998E-2</v>
      </c>
    </row>
    <row r="97" spans="1:12" ht="15" customHeight="1" x14ac:dyDescent="0.25">
      <c r="B97" s="24"/>
      <c r="C97" s="24"/>
      <c r="D97" s="24"/>
      <c r="E97" s="24"/>
      <c r="F97" s="24"/>
      <c r="G97" s="24"/>
      <c r="H97" s="24"/>
      <c r="I97" s="24"/>
      <c r="J97" s="24"/>
      <c r="K97" s="38" t="s">
        <v>18</v>
      </c>
      <c r="L97" s="42">
        <v>-8.8000000000000005E-3</v>
      </c>
    </row>
    <row r="98" spans="1:12" ht="15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38" t="s">
        <v>2</v>
      </c>
      <c r="L98" s="42">
        <v>-6.54E-2</v>
      </c>
    </row>
    <row r="99" spans="1:12" ht="15" customHeight="1" x14ac:dyDescent="0.25">
      <c r="B99" s="24"/>
      <c r="C99" s="24"/>
      <c r="D99" s="24"/>
      <c r="E99" s="24"/>
      <c r="F99" s="24"/>
      <c r="G99" s="24"/>
      <c r="H99" s="24"/>
      <c r="I99" s="24"/>
      <c r="J99" s="24"/>
      <c r="K99" s="38" t="s">
        <v>17</v>
      </c>
      <c r="L99" s="42">
        <v>4.5699999999999998E-2</v>
      </c>
    </row>
    <row r="100" spans="1:12" ht="15" customHeight="1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38" t="s">
        <v>16</v>
      </c>
      <c r="L100" s="42">
        <v>-2.9999999999999997E-4</v>
      </c>
    </row>
    <row r="101" spans="1:12" ht="15" customHeight="1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38" t="s">
        <v>15</v>
      </c>
      <c r="L101" s="42">
        <v>-0.1663</v>
      </c>
    </row>
    <row r="102" spans="1:12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38" t="s">
        <v>14</v>
      </c>
      <c r="L102" s="42">
        <v>-8.0799999999999997E-2</v>
      </c>
    </row>
    <row r="103" spans="1:12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38" t="s">
        <v>13</v>
      </c>
      <c r="L103" s="42">
        <v>-6.5100000000000005E-2</v>
      </c>
    </row>
    <row r="104" spans="1:12" x14ac:dyDescent="0.25">
      <c r="K104" s="38" t="s">
        <v>12</v>
      </c>
      <c r="L104" s="42">
        <v>4.7500000000000001E-2</v>
      </c>
    </row>
    <row r="105" spans="1:12" x14ac:dyDescent="0.25">
      <c r="K105" s="38" t="s">
        <v>11</v>
      </c>
      <c r="L105" s="42">
        <v>-7.2499999999999995E-2</v>
      </c>
    </row>
    <row r="106" spans="1:12" x14ac:dyDescent="0.25">
      <c r="K106" s="38" t="s">
        <v>10</v>
      </c>
      <c r="L106" s="42">
        <v>-1.9800000000000002E-2</v>
      </c>
    </row>
    <row r="107" spans="1:12" x14ac:dyDescent="0.25">
      <c r="K107" s="38" t="s">
        <v>9</v>
      </c>
      <c r="L107" s="42">
        <v>-9.9000000000000008E-3</v>
      </c>
    </row>
    <row r="108" spans="1:12" x14ac:dyDescent="0.25">
      <c r="K108" s="38" t="s">
        <v>8</v>
      </c>
      <c r="L108" s="42">
        <v>8.0000000000000002E-3</v>
      </c>
    </row>
    <row r="109" spans="1:12" x14ac:dyDescent="0.25">
      <c r="K109" s="38" t="s">
        <v>7</v>
      </c>
      <c r="L109" s="42">
        <v>-0.15240000000000001</v>
      </c>
    </row>
    <row r="110" spans="1:12" x14ac:dyDescent="0.25">
      <c r="K110" s="38" t="s">
        <v>6</v>
      </c>
      <c r="L110" s="42">
        <v>5.0500000000000003E-2</v>
      </c>
    </row>
    <row r="111" spans="1:12" x14ac:dyDescent="0.25">
      <c r="K111" s="38" t="s">
        <v>5</v>
      </c>
      <c r="L111" s="42">
        <v>-0.1288</v>
      </c>
    </row>
    <row r="112" spans="1:12" x14ac:dyDescent="0.25">
      <c r="K112" s="38" t="s">
        <v>3</v>
      </c>
      <c r="L112" s="42">
        <v>-1.7399999999999999E-2</v>
      </c>
    </row>
    <row r="113" spans="1:12" x14ac:dyDescent="0.25">
      <c r="K113" s="38"/>
      <c r="L113" s="48"/>
    </row>
    <row r="114" spans="1:12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69" t="s">
        <v>65</v>
      </c>
      <c r="L114" s="69" t="s">
        <v>66</v>
      </c>
    </row>
    <row r="115" spans="1:12" x14ac:dyDescent="0.25">
      <c r="K115" s="34"/>
      <c r="L115" s="49">
        <v>43904</v>
      </c>
    </row>
    <row r="116" spans="1:12" x14ac:dyDescent="0.25">
      <c r="K116" s="38" t="s">
        <v>19</v>
      </c>
      <c r="L116" s="42">
        <v>1.6999999999999999E-3</v>
      </c>
    </row>
    <row r="117" spans="1:12" x14ac:dyDescent="0.25">
      <c r="K117" s="38" t="s">
        <v>0</v>
      </c>
      <c r="L117" s="42">
        <v>1E-3</v>
      </c>
    </row>
    <row r="118" spans="1:12" x14ac:dyDescent="0.25">
      <c r="K118" s="38" t="s">
        <v>1</v>
      </c>
      <c r="L118" s="42">
        <v>2.18E-2</v>
      </c>
    </row>
    <row r="119" spans="1:12" x14ac:dyDescent="0.25">
      <c r="K119" s="38" t="s">
        <v>18</v>
      </c>
      <c r="L119" s="42">
        <v>6.4999999999999997E-3</v>
      </c>
    </row>
    <row r="120" spans="1:12" x14ac:dyDescent="0.25">
      <c r="K120" s="38" t="s">
        <v>2</v>
      </c>
      <c r="L120" s="42">
        <v>5.3100000000000001E-2</v>
      </c>
    </row>
    <row r="121" spans="1:12" x14ac:dyDescent="0.25">
      <c r="K121" s="38" t="s">
        <v>17</v>
      </c>
      <c r="L121" s="42">
        <v>1.5100000000000001E-2</v>
      </c>
    </row>
    <row r="122" spans="1:12" x14ac:dyDescent="0.25">
      <c r="K122" s="38" t="s">
        <v>16</v>
      </c>
      <c r="L122" s="42">
        <v>7.9799999999999996E-2</v>
      </c>
    </row>
    <row r="123" spans="1:12" x14ac:dyDescent="0.25">
      <c r="K123" s="38" t="s">
        <v>15</v>
      </c>
      <c r="L123" s="42">
        <v>8.2000000000000003E-2</v>
      </c>
    </row>
    <row r="124" spans="1:12" x14ac:dyDescent="0.25">
      <c r="K124" s="38" t="s">
        <v>14</v>
      </c>
      <c r="L124" s="42">
        <v>1.6400000000000001E-2</v>
      </c>
    </row>
    <row r="125" spans="1:12" x14ac:dyDescent="0.25">
      <c r="K125" s="38" t="s">
        <v>13</v>
      </c>
      <c r="L125" s="42">
        <v>1.77E-2</v>
      </c>
    </row>
    <row r="126" spans="1:12" x14ac:dyDescent="0.25">
      <c r="K126" s="38" t="s">
        <v>12</v>
      </c>
      <c r="L126" s="42">
        <v>1.89E-2</v>
      </c>
    </row>
    <row r="127" spans="1:12" x14ac:dyDescent="0.25">
      <c r="K127" s="38" t="s">
        <v>11</v>
      </c>
      <c r="L127" s="42">
        <v>1.7500000000000002E-2</v>
      </c>
    </row>
    <row r="128" spans="1:12" x14ac:dyDescent="0.25">
      <c r="K128" s="38" t="s">
        <v>10</v>
      </c>
      <c r="L128" s="42">
        <v>0.1255</v>
      </c>
    </row>
    <row r="129" spans="11:12" x14ac:dyDescent="0.25">
      <c r="K129" s="38" t="s">
        <v>9</v>
      </c>
      <c r="L129" s="42">
        <v>7.3899999999999993E-2</v>
      </c>
    </row>
    <row r="130" spans="11:12" x14ac:dyDescent="0.25">
      <c r="K130" s="38" t="s">
        <v>8</v>
      </c>
      <c r="L130" s="42">
        <v>0.23880000000000001</v>
      </c>
    </row>
    <row r="131" spans="11:12" x14ac:dyDescent="0.25">
      <c r="K131" s="38" t="s">
        <v>7</v>
      </c>
      <c r="L131" s="42">
        <v>7.5200000000000003E-2</v>
      </c>
    </row>
    <row r="132" spans="11:12" x14ac:dyDescent="0.25">
      <c r="K132" s="38" t="s">
        <v>6</v>
      </c>
      <c r="L132" s="42">
        <v>9.8599999999999993E-2</v>
      </c>
    </row>
    <row r="133" spans="11:12" x14ac:dyDescent="0.25">
      <c r="K133" s="38" t="s">
        <v>5</v>
      </c>
      <c r="L133" s="42">
        <v>1.83E-2</v>
      </c>
    </row>
    <row r="134" spans="11:12" x14ac:dyDescent="0.25">
      <c r="K134" s="38" t="s">
        <v>3</v>
      </c>
      <c r="L134" s="42">
        <v>3.5900000000000001E-2</v>
      </c>
    </row>
    <row r="135" spans="11:12" x14ac:dyDescent="0.25">
      <c r="K135" s="34"/>
      <c r="L135" s="47" t="s">
        <v>20</v>
      </c>
    </row>
    <row r="136" spans="11:12" x14ac:dyDescent="0.25">
      <c r="K136" s="38" t="s">
        <v>19</v>
      </c>
      <c r="L136" s="42">
        <v>1.9E-3</v>
      </c>
    </row>
    <row r="137" spans="11:12" x14ac:dyDescent="0.25">
      <c r="K137" s="38" t="s">
        <v>0</v>
      </c>
      <c r="L137" s="42">
        <v>1.1000000000000001E-3</v>
      </c>
    </row>
    <row r="138" spans="11:12" x14ac:dyDescent="0.25">
      <c r="K138" s="38" t="s">
        <v>1</v>
      </c>
      <c r="L138" s="42">
        <v>2.12E-2</v>
      </c>
    </row>
    <row r="139" spans="11:12" x14ac:dyDescent="0.25">
      <c r="K139" s="38" t="s">
        <v>18</v>
      </c>
      <c r="L139" s="42">
        <v>6.6E-3</v>
      </c>
    </row>
    <row r="140" spans="11:12" x14ac:dyDescent="0.25">
      <c r="K140" s="38" t="s">
        <v>2</v>
      </c>
      <c r="L140" s="42">
        <v>5.0799999999999998E-2</v>
      </c>
    </row>
    <row r="141" spans="11:12" x14ac:dyDescent="0.25">
      <c r="K141" s="38" t="s">
        <v>17</v>
      </c>
      <c r="L141" s="42">
        <v>1.6199999999999999E-2</v>
      </c>
    </row>
    <row r="142" spans="11:12" x14ac:dyDescent="0.25">
      <c r="K142" s="38" t="s">
        <v>16</v>
      </c>
      <c r="L142" s="42">
        <v>8.1600000000000006E-2</v>
      </c>
    </row>
    <row r="143" spans="11:12" x14ac:dyDescent="0.25">
      <c r="K143" s="38" t="s">
        <v>15</v>
      </c>
      <c r="L143" s="42">
        <v>6.9900000000000004E-2</v>
      </c>
    </row>
    <row r="144" spans="11:12" x14ac:dyDescent="0.25">
      <c r="K144" s="38" t="s">
        <v>14</v>
      </c>
      <c r="L144" s="42">
        <v>1.54E-2</v>
      </c>
    </row>
    <row r="145" spans="11:12" x14ac:dyDescent="0.25">
      <c r="K145" s="38" t="s">
        <v>13</v>
      </c>
      <c r="L145" s="42">
        <v>1.6899999999999998E-2</v>
      </c>
    </row>
    <row r="146" spans="11:12" x14ac:dyDescent="0.25">
      <c r="K146" s="38" t="s">
        <v>12</v>
      </c>
      <c r="L146" s="42">
        <v>2.0299999999999999E-2</v>
      </c>
    </row>
    <row r="147" spans="11:12" x14ac:dyDescent="0.25">
      <c r="K147" s="38" t="s">
        <v>11</v>
      </c>
      <c r="L147" s="42">
        <v>1.66E-2</v>
      </c>
    </row>
    <row r="148" spans="11:12" x14ac:dyDescent="0.25">
      <c r="K148" s="38" t="s">
        <v>10</v>
      </c>
      <c r="L148" s="42">
        <v>0.1258</v>
      </c>
    </row>
    <row r="149" spans="11:12" x14ac:dyDescent="0.25">
      <c r="K149" s="38" t="s">
        <v>9</v>
      </c>
      <c r="L149" s="42">
        <v>7.4899999999999994E-2</v>
      </c>
    </row>
    <row r="150" spans="11:12" x14ac:dyDescent="0.25">
      <c r="K150" s="38" t="s">
        <v>8</v>
      </c>
      <c r="L150" s="42">
        <v>0.24629999999999999</v>
      </c>
    </row>
    <row r="151" spans="11:12" x14ac:dyDescent="0.25">
      <c r="K151" s="38" t="s">
        <v>7</v>
      </c>
      <c r="L151" s="42">
        <v>6.5299999999999997E-2</v>
      </c>
    </row>
    <row r="152" spans="11:12" x14ac:dyDescent="0.25">
      <c r="K152" s="38" t="s">
        <v>6</v>
      </c>
      <c r="L152" s="42">
        <v>0.10589999999999999</v>
      </c>
    </row>
    <row r="153" spans="11:12" x14ac:dyDescent="0.25">
      <c r="K153" s="38" t="s">
        <v>5</v>
      </c>
      <c r="L153" s="42">
        <v>1.6299999999999999E-2</v>
      </c>
    </row>
    <row r="154" spans="11:12" x14ac:dyDescent="0.25">
      <c r="K154" s="38" t="s">
        <v>3</v>
      </c>
      <c r="L154" s="42">
        <v>3.61E-2</v>
      </c>
    </row>
    <row r="155" spans="11:12" x14ac:dyDescent="0.25">
      <c r="K155" s="34"/>
      <c r="L155" s="38"/>
    </row>
    <row r="156" spans="11:12" x14ac:dyDescent="0.25">
      <c r="K156" s="68" t="s">
        <v>53</v>
      </c>
      <c r="L156" s="69"/>
    </row>
    <row r="157" spans="11:12" x14ac:dyDescent="0.25">
      <c r="K157" s="67">
        <v>43904</v>
      </c>
      <c r="L157" s="43">
        <v>100</v>
      </c>
    </row>
    <row r="158" spans="11:12" x14ac:dyDescent="0.25">
      <c r="K158" s="67">
        <v>43911</v>
      </c>
      <c r="L158" s="43">
        <v>98.956500000000005</v>
      </c>
    </row>
    <row r="159" spans="11:12" x14ac:dyDescent="0.25">
      <c r="K159" s="67">
        <v>43918</v>
      </c>
      <c r="L159" s="43">
        <v>95.413300000000007</v>
      </c>
    </row>
    <row r="160" spans="11:12" x14ac:dyDescent="0.25">
      <c r="K160" s="67">
        <v>43925</v>
      </c>
      <c r="L160" s="43">
        <v>92.8142</v>
      </c>
    </row>
    <row r="161" spans="11:12" x14ac:dyDescent="0.25">
      <c r="K161" s="67">
        <v>43932</v>
      </c>
      <c r="L161" s="43">
        <v>91.522199999999998</v>
      </c>
    </row>
    <row r="162" spans="11:12" x14ac:dyDescent="0.25">
      <c r="K162" s="67">
        <v>43939</v>
      </c>
      <c r="L162" s="43">
        <v>91.5</v>
      </c>
    </row>
    <row r="163" spans="11:12" x14ac:dyDescent="0.25">
      <c r="K163" s="67">
        <v>43946</v>
      </c>
      <c r="L163" s="43">
        <v>92.025099999999995</v>
      </c>
    </row>
    <row r="164" spans="11:12" x14ac:dyDescent="0.25">
      <c r="K164" s="67">
        <v>43953</v>
      </c>
      <c r="L164" s="43">
        <v>92.518900000000002</v>
      </c>
    </row>
    <row r="165" spans="11:12" x14ac:dyDescent="0.25">
      <c r="K165" s="67">
        <v>43960</v>
      </c>
      <c r="L165" s="43">
        <v>93.198499999999996</v>
      </c>
    </row>
    <row r="166" spans="11:12" x14ac:dyDescent="0.25">
      <c r="K166" s="67">
        <v>43967</v>
      </c>
      <c r="L166" s="43">
        <v>93.7881</v>
      </c>
    </row>
    <row r="167" spans="11:12" x14ac:dyDescent="0.25">
      <c r="K167" s="67">
        <v>43974</v>
      </c>
      <c r="L167" s="43">
        <v>94.145899999999997</v>
      </c>
    </row>
    <row r="168" spans="11:12" x14ac:dyDescent="0.25">
      <c r="K168" s="67">
        <v>43981</v>
      </c>
      <c r="L168" s="43">
        <v>94.650099999999995</v>
      </c>
    </row>
    <row r="169" spans="11:12" x14ac:dyDescent="0.25">
      <c r="K169" s="67">
        <v>43988</v>
      </c>
      <c r="L169" s="43">
        <v>95.633700000000005</v>
      </c>
    </row>
    <row r="170" spans="11:12" x14ac:dyDescent="0.25">
      <c r="K170" s="67">
        <v>43995</v>
      </c>
      <c r="L170" s="43">
        <v>96.135000000000005</v>
      </c>
    </row>
    <row r="171" spans="11:12" x14ac:dyDescent="0.25">
      <c r="K171" s="67">
        <v>44002</v>
      </c>
      <c r="L171" s="43">
        <v>96.153800000000004</v>
      </c>
    </row>
    <row r="172" spans="11:12" x14ac:dyDescent="0.25">
      <c r="K172" s="67">
        <v>44009</v>
      </c>
      <c r="L172" s="43">
        <v>95.728300000000004</v>
      </c>
    </row>
    <row r="173" spans="11:12" x14ac:dyDescent="0.25">
      <c r="K173" s="67">
        <v>44016</v>
      </c>
      <c r="L173" s="43">
        <v>96.767099999999999</v>
      </c>
    </row>
    <row r="174" spans="11:12" x14ac:dyDescent="0.25">
      <c r="K174" s="67">
        <v>44023</v>
      </c>
      <c r="L174" s="43">
        <v>97.728800000000007</v>
      </c>
    </row>
    <row r="175" spans="11:12" x14ac:dyDescent="0.25">
      <c r="K175" s="67">
        <v>44030</v>
      </c>
      <c r="L175" s="43">
        <v>97.820499999999996</v>
      </c>
    </row>
    <row r="176" spans="11:12" x14ac:dyDescent="0.25">
      <c r="K176" s="67">
        <v>44037</v>
      </c>
      <c r="L176" s="43">
        <v>98.028000000000006</v>
      </c>
    </row>
    <row r="177" spans="11:12" x14ac:dyDescent="0.25">
      <c r="K177" s="67">
        <v>44044</v>
      </c>
      <c r="L177" s="43">
        <v>98.237700000000004</v>
      </c>
    </row>
    <row r="178" spans="11:12" x14ac:dyDescent="0.25">
      <c r="K178" s="67">
        <v>44051</v>
      </c>
      <c r="L178" s="43">
        <v>98.223200000000006</v>
      </c>
    </row>
    <row r="179" spans="11:12" x14ac:dyDescent="0.25">
      <c r="K179" s="67">
        <v>44058</v>
      </c>
      <c r="L179" s="43">
        <v>98.111999999999995</v>
      </c>
    </row>
    <row r="180" spans="11:12" x14ac:dyDescent="0.25">
      <c r="K180" s="67">
        <v>44065</v>
      </c>
      <c r="L180" s="43">
        <v>98.158199999999994</v>
      </c>
    </row>
    <row r="181" spans="11:12" x14ac:dyDescent="0.25">
      <c r="K181" s="67">
        <v>44072</v>
      </c>
      <c r="L181" s="43">
        <v>98.286799999999999</v>
      </c>
    </row>
    <row r="182" spans="11:12" x14ac:dyDescent="0.25">
      <c r="K182" s="67">
        <v>44079</v>
      </c>
      <c r="L182" s="43">
        <v>98.442899999999995</v>
      </c>
    </row>
    <row r="183" spans="11:12" x14ac:dyDescent="0.25">
      <c r="K183" s="67">
        <v>44086</v>
      </c>
      <c r="L183" s="43">
        <v>98.829400000000007</v>
      </c>
    </row>
    <row r="184" spans="11:12" x14ac:dyDescent="0.25">
      <c r="K184" s="67">
        <v>44093</v>
      </c>
      <c r="L184" s="43">
        <v>98.970100000000002</v>
      </c>
    </row>
    <row r="185" spans="11:12" x14ac:dyDescent="0.25">
      <c r="K185" s="67">
        <v>44100</v>
      </c>
      <c r="L185" s="43">
        <v>98.699799999999996</v>
      </c>
    </row>
    <row r="186" spans="11:12" x14ac:dyDescent="0.25">
      <c r="K186" s="67">
        <v>44107</v>
      </c>
      <c r="L186" s="43">
        <v>97.765299999999996</v>
      </c>
    </row>
    <row r="187" spans="11:12" x14ac:dyDescent="0.25">
      <c r="K187" s="67">
        <v>44114</v>
      </c>
      <c r="L187" s="43">
        <v>97.710700000000003</v>
      </c>
    </row>
    <row r="188" spans="11:12" x14ac:dyDescent="0.25">
      <c r="K188" s="67">
        <v>44121</v>
      </c>
      <c r="L188" s="43">
        <v>98.435100000000006</v>
      </c>
    </row>
    <row r="189" spans="11:12" x14ac:dyDescent="0.25">
      <c r="K189" s="67">
        <v>44128</v>
      </c>
      <c r="L189" s="43">
        <v>98.679900000000004</v>
      </c>
    </row>
    <row r="190" spans="11:12" x14ac:dyDescent="0.25">
      <c r="K190" s="67">
        <v>44135</v>
      </c>
      <c r="L190" s="43">
        <v>98.862700000000004</v>
      </c>
    </row>
    <row r="191" spans="11:12" x14ac:dyDescent="0.25">
      <c r="K191" s="67">
        <v>44142</v>
      </c>
      <c r="L191" s="43">
        <v>99.129099999999994</v>
      </c>
    </row>
    <row r="192" spans="11:12" x14ac:dyDescent="0.25">
      <c r="K192" s="67">
        <v>44149</v>
      </c>
      <c r="L192" s="43">
        <v>99.776399999999995</v>
      </c>
    </row>
    <row r="193" spans="11:12" x14ac:dyDescent="0.25">
      <c r="K193" s="67">
        <v>44156</v>
      </c>
      <c r="L193" s="43">
        <v>100.0393</v>
      </c>
    </row>
    <row r="194" spans="11:12" x14ac:dyDescent="0.25">
      <c r="K194" s="67">
        <v>44163</v>
      </c>
      <c r="L194" s="43">
        <v>100.2642</v>
      </c>
    </row>
    <row r="195" spans="11:12" x14ac:dyDescent="0.25">
      <c r="K195" s="67">
        <v>44170</v>
      </c>
      <c r="L195" s="43">
        <v>100.8783</v>
      </c>
    </row>
    <row r="196" spans="11:12" x14ac:dyDescent="0.25">
      <c r="K196" s="67">
        <v>44177</v>
      </c>
      <c r="L196" s="43">
        <v>100.9156</v>
      </c>
    </row>
    <row r="197" spans="11:12" x14ac:dyDescent="0.25">
      <c r="K197" s="67">
        <v>44184</v>
      </c>
      <c r="L197" s="43">
        <v>100.0351</v>
      </c>
    </row>
    <row r="198" spans="11:12" x14ac:dyDescent="0.25">
      <c r="K198" s="67">
        <v>44191</v>
      </c>
      <c r="L198" s="43">
        <v>96.088700000000003</v>
      </c>
    </row>
    <row r="199" spans="11:12" x14ac:dyDescent="0.25">
      <c r="K199" s="67">
        <v>44198</v>
      </c>
      <c r="L199" s="43">
        <v>92.998400000000004</v>
      </c>
    </row>
    <row r="200" spans="11:12" x14ac:dyDescent="0.25">
      <c r="K200" s="67">
        <v>44205</v>
      </c>
      <c r="L200" s="43">
        <v>94.6511</v>
      </c>
    </row>
    <row r="201" spans="11:12" x14ac:dyDescent="0.25">
      <c r="K201" s="67">
        <v>44212</v>
      </c>
      <c r="L201" s="43">
        <v>96.852900000000005</v>
      </c>
    </row>
    <row r="202" spans="11:12" x14ac:dyDescent="0.25">
      <c r="K202" s="67">
        <v>44219</v>
      </c>
      <c r="L202" s="43">
        <v>97.109200000000001</v>
      </c>
    </row>
    <row r="203" spans="11:12" x14ac:dyDescent="0.25">
      <c r="K203" s="67">
        <v>44226</v>
      </c>
      <c r="L203" s="43">
        <v>98.068299999999994</v>
      </c>
    </row>
    <row r="204" spans="11:12" x14ac:dyDescent="0.25">
      <c r="K204" s="67" t="s">
        <v>54</v>
      </c>
      <c r="L204" s="43" t="s">
        <v>54</v>
      </c>
    </row>
    <row r="205" spans="11:12" x14ac:dyDescent="0.25">
      <c r="K205" s="67" t="s">
        <v>54</v>
      </c>
      <c r="L205" s="43" t="s">
        <v>54</v>
      </c>
    </row>
    <row r="206" spans="11:12" x14ac:dyDescent="0.25">
      <c r="K206" s="67" t="s">
        <v>54</v>
      </c>
      <c r="L206" s="43" t="s">
        <v>54</v>
      </c>
    </row>
    <row r="207" spans="11:12" x14ac:dyDescent="0.25">
      <c r="K207" s="67" t="s">
        <v>54</v>
      </c>
      <c r="L207" s="43" t="s">
        <v>54</v>
      </c>
    </row>
    <row r="208" spans="11:12" x14ac:dyDescent="0.25">
      <c r="K208" s="67" t="s">
        <v>54</v>
      </c>
      <c r="L208" s="43" t="s">
        <v>54</v>
      </c>
    </row>
    <row r="209" spans="11:12" x14ac:dyDescent="0.25">
      <c r="K209" s="67" t="s">
        <v>54</v>
      </c>
      <c r="L209" s="43" t="s">
        <v>54</v>
      </c>
    </row>
    <row r="210" spans="11:12" x14ac:dyDescent="0.25">
      <c r="K210" s="67" t="s">
        <v>54</v>
      </c>
      <c r="L210" s="43" t="s">
        <v>54</v>
      </c>
    </row>
    <row r="211" spans="11:12" x14ac:dyDescent="0.25">
      <c r="K211" s="67" t="s">
        <v>54</v>
      </c>
      <c r="L211" s="43" t="s">
        <v>54</v>
      </c>
    </row>
    <row r="212" spans="11:12" x14ac:dyDescent="0.25">
      <c r="K212" s="67" t="s">
        <v>54</v>
      </c>
      <c r="L212" s="43" t="s">
        <v>54</v>
      </c>
    </row>
    <row r="213" spans="11:12" x14ac:dyDescent="0.25">
      <c r="K213" s="67" t="s">
        <v>54</v>
      </c>
      <c r="L213" s="43" t="s">
        <v>54</v>
      </c>
    </row>
    <row r="214" spans="11:12" x14ac:dyDescent="0.25">
      <c r="K214" s="67" t="s">
        <v>54</v>
      </c>
      <c r="L214" s="43" t="s">
        <v>54</v>
      </c>
    </row>
    <row r="215" spans="11:12" x14ac:dyDescent="0.25">
      <c r="K215" s="67" t="s">
        <v>54</v>
      </c>
      <c r="L215" s="43" t="s">
        <v>54</v>
      </c>
    </row>
    <row r="216" spans="11:12" x14ac:dyDescent="0.25">
      <c r="K216" s="67" t="s">
        <v>54</v>
      </c>
      <c r="L216" s="43" t="s">
        <v>54</v>
      </c>
    </row>
    <row r="217" spans="11:12" x14ac:dyDescent="0.25">
      <c r="K217" s="67" t="s">
        <v>54</v>
      </c>
      <c r="L217" s="43" t="s">
        <v>54</v>
      </c>
    </row>
    <row r="218" spans="11:12" x14ac:dyDescent="0.25">
      <c r="K218" s="67" t="s">
        <v>54</v>
      </c>
      <c r="L218" s="43" t="s">
        <v>54</v>
      </c>
    </row>
    <row r="219" spans="11:12" x14ac:dyDescent="0.25">
      <c r="K219" s="67" t="s">
        <v>54</v>
      </c>
      <c r="L219" s="43" t="s">
        <v>54</v>
      </c>
    </row>
    <row r="220" spans="11:12" x14ac:dyDescent="0.25">
      <c r="K220" s="67" t="s">
        <v>54</v>
      </c>
      <c r="L220" s="43" t="s">
        <v>54</v>
      </c>
    </row>
    <row r="221" spans="11:12" x14ac:dyDescent="0.25">
      <c r="K221" s="67" t="s">
        <v>54</v>
      </c>
      <c r="L221" s="43" t="s">
        <v>54</v>
      </c>
    </row>
    <row r="222" spans="11:12" x14ac:dyDescent="0.25">
      <c r="K222" s="67" t="s">
        <v>54</v>
      </c>
      <c r="L222" s="43" t="s">
        <v>54</v>
      </c>
    </row>
    <row r="223" spans="11:12" x14ac:dyDescent="0.25">
      <c r="K223" s="67" t="s">
        <v>54</v>
      </c>
      <c r="L223" s="43" t="s">
        <v>54</v>
      </c>
    </row>
    <row r="224" spans="11:12" x14ac:dyDescent="0.25">
      <c r="K224" s="67" t="s">
        <v>54</v>
      </c>
      <c r="L224" s="43" t="s">
        <v>54</v>
      </c>
    </row>
    <row r="225" spans="11:12" x14ac:dyDescent="0.25">
      <c r="K225" s="67" t="s">
        <v>54</v>
      </c>
      <c r="L225" s="43" t="s">
        <v>54</v>
      </c>
    </row>
    <row r="226" spans="11:12" x14ac:dyDescent="0.25">
      <c r="K226" s="67" t="s">
        <v>54</v>
      </c>
      <c r="L226" s="43" t="s">
        <v>54</v>
      </c>
    </row>
    <row r="227" spans="11:12" x14ac:dyDescent="0.25">
      <c r="K227" s="67" t="s">
        <v>54</v>
      </c>
      <c r="L227" s="43" t="s">
        <v>54</v>
      </c>
    </row>
    <row r="228" spans="11:12" x14ac:dyDescent="0.25">
      <c r="K228" s="67" t="s">
        <v>54</v>
      </c>
      <c r="L228" s="43" t="s">
        <v>54</v>
      </c>
    </row>
    <row r="229" spans="11:12" x14ac:dyDescent="0.25">
      <c r="K229" s="67" t="s">
        <v>54</v>
      </c>
      <c r="L229" s="43" t="s">
        <v>54</v>
      </c>
    </row>
    <row r="230" spans="11:12" x14ac:dyDescent="0.25">
      <c r="K230" s="67" t="s">
        <v>54</v>
      </c>
      <c r="L230" s="43" t="s">
        <v>54</v>
      </c>
    </row>
    <row r="231" spans="11:12" x14ac:dyDescent="0.25">
      <c r="K231" s="67" t="s">
        <v>54</v>
      </c>
      <c r="L231" s="43" t="s">
        <v>54</v>
      </c>
    </row>
    <row r="232" spans="11:12" x14ac:dyDescent="0.25">
      <c r="K232" s="67" t="s">
        <v>54</v>
      </c>
      <c r="L232" s="43" t="s">
        <v>54</v>
      </c>
    </row>
    <row r="233" spans="11:12" x14ac:dyDescent="0.25">
      <c r="K233" s="67" t="s">
        <v>54</v>
      </c>
      <c r="L233" s="43" t="s">
        <v>54</v>
      </c>
    </row>
    <row r="234" spans="11:12" x14ac:dyDescent="0.25">
      <c r="K234" s="67" t="s">
        <v>54</v>
      </c>
      <c r="L234" s="43" t="s">
        <v>54</v>
      </c>
    </row>
    <row r="235" spans="11:12" x14ac:dyDescent="0.25">
      <c r="K235" s="67" t="s">
        <v>54</v>
      </c>
      <c r="L235" s="43" t="s">
        <v>54</v>
      </c>
    </row>
    <row r="236" spans="11:12" x14ac:dyDescent="0.25">
      <c r="K236" s="67" t="s">
        <v>54</v>
      </c>
      <c r="L236" s="43" t="s">
        <v>54</v>
      </c>
    </row>
    <row r="237" spans="11:12" x14ac:dyDescent="0.25">
      <c r="K237" s="67" t="s">
        <v>54</v>
      </c>
      <c r="L237" s="43" t="s">
        <v>54</v>
      </c>
    </row>
    <row r="238" spans="11:12" x14ac:dyDescent="0.25">
      <c r="K238" s="67" t="s">
        <v>54</v>
      </c>
      <c r="L238" s="43" t="s">
        <v>54</v>
      </c>
    </row>
    <row r="239" spans="11:12" x14ac:dyDescent="0.25">
      <c r="K239" s="67" t="s">
        <v>54</v>
      </c>
      <c r="L239" s="43" t="s">
        <v>54</v>
      </c>
    </row>
    <row r="240" spans="11:12" x14ac:dyDescent="0.25">
      <c r="K240" s="67" t="s">
        <v>54</v>
      </c>
      <c r="L240" s="43" t="s">
        <v>54</v>
      </c>
    </row>
    <row r="241" spans="11:12" x14ac:dyDescent="0.25">
      <c r="K241" s="67" t="s">
        <v>54</v>
      </c>
      <c r="L241" s="43" t="s">
        <v>54</v>
      </c>
    </row>
    <row r="242" spans="11:12" x14ac:dyDescent="0.25">
      <c r="K242" s="67" t="s">
        <v>54</v>
      </c>
      <c r="L242" s="43" t="s">
        <v>54</v>
      </c>
    </row>
    <row r="243" spans="11:12" x14ac:dyDescent="0.25">
      <c r="K243" s="67" t="s">
        <v>54</v>
      </c>
      <c r="L243" s="43" t="s">
        <v>54</v>
      </c>
    </row>
    <row r="244" spans="11:12" x14ac:dyDescent="0.25">
      <c r="K244" s="67" t="s">
        <v>54</v>
      </c>
      <c r="L244" s="43" t="s">
        <v>54</v>
      </c>
    </row>
    <row r="245" spans="11:12" x14ac:dyDescent="0.25">
      <c r="K245" s="67" t="s">
        <v>54</v>
      </c>
      <c r="L245" s="43" t="s">
        <v>54</v>
      </c>
    </row>
    <row r="246" spans="11:12" x14ac:dyDescent="0.25">
      <c r="K246" s="67" t="s">
        <v>54</v>
      </c>
      <c r="L246" s="43" t="s">
        <v>54</v>
      </c>
    </row>
    <row r="247" spans="11:12" x14ac:dyDescent="0.25">
      <c r="K247" s="67" t="s">
        <v>54</v>
      </c>
      <c r="L247" s="43" t="s">
        <v>54</v>
      </c>
    </row>
    <row r="248" spans="11:12" x14ac:dyDescent="0.25">
      <c r="K248" s="67" t="s">
        <v>54</v>
      </c>
      <c r="L248" s="43" t="s">
        <v>54</v>
      </c>
    </row>
    <row r="249" spans="11:12" x14ac:dyDescent="0.25">
      <c r="K249" s="67" t="s">
        <v>54</v>
      </c>
      <c r="L249" s="43" t="s">
        <v>54</v>
      </c>
    </row>
    <row r="250" spans="11:12" x14ac:dyDescent="0.25">
      <c r="K250" s="67" t="s">
        <v>54</v>
      </c>
      <c r="L250" s="43" t="s">
        <v>54</v>
      </c>
    </row>
    <row r="251" spans="11:12" x14ac:dyDescent="0.25">
      <c r="K251" s="67" t="s">
        <v>54</v>
      </c>
      <c r="L251" s="43" t="s">
        <v>54</v>
      </c>
    </row>
    <row r="252" spans="11:12" x14ac:dyDescent="0.25">
      <c r="K252" s="67" t="s">
        <v>54</v>
      </c>
      <c r="L252" s="43" t="s">
        <v>54</v>
      </c>
    </row>
    <row r="253" spans="11:12" x14ac:dyDescent="0.25">
      <c r="K253" s="67" t="s">
        <v>54</v>
      </c>
      <c r="L253" s="43" t="s">
        <v>54</v>
      </c>
    </row>
    <row r="254" spans="11:12" x14ac:dyDescent="0.25">
      <c r="K254" s="67" t="s">
        <v>54</v>
      </c>
      <c r="L254" s="43" t="s">
        <v>54</v>
      </c>
    </row>
    <row r="255" spans="11:12" x14ac:dyDescent="0.25">
      <c r="K255" s="67" t="s">
        <v>54</v>
      </c>
      <c r="L255" s="43" t="s">
        <v>54</v>
      </c>
    </row>
    <row r="256" spans="11:12" x14ac:dyDescent="0.25">
      <c r="K256" s="67" t="s">
        <v>54</v>
      </c>
      <c r="L256" s="43" t="s">
        <v>54</v>
      </c>
    </row>
    <row r="257" spans="11:12" x14ac:dyDescent="0.25">
      <c r="K257" s="67" t="s">
        <v>54</v>
      </c>
      <c r="L257" s="43" t="s">
        <v>54</v>
      </c>
    </row>
    <row r="258" spans="11:12" x14ac:dyDescent="0.25">
      <c r="K258" s="67" t="s">
        <v>54</v>
      </c>
      <c r="L258" s="43" t="s">
        <v>54</v>
      </c>
    </row>
    <row r="259" spans="11:12" x14ac:dyDescent="0.25">
      <c r="K259" s="67" t="s">
        <v>54</v>
      </c>
      <c r="L259" s="43" t="s">
        <v>54</v>
      </c>
    </row>
    <row r="260" spans="11:12" x14ac:dyDescent="0.25">
      <c r="K260" s="67" t="s">
        <v>54</v>
      </c>
      <c r="L260" s="43" t="s">
        <v>54</v>
      </c>
    </row>
    <row r="261" spans="11:12" x14ac:dyDescent="0.25">
      <c r="K261" s="67" t="s">
        <v>54</v>
      </c>
      <c r="L261" s="43" t="s">
        <v>54</v>
      </c>
    </row>
    <row r="262" spans="11:12" x14ac:dyDescent="0.25">
      <c r="K262" s="67" t="s">
        <v>54</v>
      </c>
      <c r="L262" s="43" t="s">
        <v>54</v>
      </c>
    </row>
    <row r="263" spans="11:12" x14ac:dyDescent="0.25">
      <c r="K263" s="67" t="s">
        <v>54</v>
      </c>
      <c r="L263" s="43" t="s">
        <v>54</v>
      </c>
    </row>
    <row r="264" spans="11:12" x14ac:dyDescent="0.25">
      <c r="K264" s="67" t="s">
        <v>54</v>
      </c>
      <c r="L264" s="43" t="s">
        <v>54</v>
      </c>
    </row>
    <row r="265" spans="11:12" x14ac:dyDescent="0.25">
      <c r="K265" s="67" t="s">
        <v>54</v>
      </c>
      <c r="L265" s="43" t="s">
        <v>54</v>
      </c>
    </row>
    <row r="266" spans="11:12" x14ac:dyDescent="0.25">
      <c r="K266" s="67" t="s">
        <v>54</v>
      </c>
      <c r="L266" s="43" t="s">
        <v>54</v>
      </c>
    </row>
    <row r="267" spans="11:12" x14ac:dyDescent="0.25">
      <c r="K267" s="67" t="s">
        <v>54</v>
      </c>
      <c r="L267" s="43" t="s">
        <v>54</v>
      </c>
    </row>
    <row r="268" spans="11:12" x14ac:dyDescent="0.25">
      <c r="K268" s="67" t="s">
        <v>54</v>
      </c>
      <c r="L268" s="43" t="s">
        <v>54</v>
      </c>
    </row>
    <row r="269" spans="11:12" x14ac:dyDescent="0.25">
      <c r="K269" s="67" t="s">
        <v>54</v>
      </c>
      <c r="L269" s="43" t="s">
        <v>54</v>
      </c>
    </row>
    <row r="270" spans="11:12" x14ac:dyDescent="0.25">
      <c r="K270" s="67" t="s">
        <v>54</v>
      </c>
      <c r="L270" s="43" t="s">
        <v>54</v>
      </c>
    </row>
    <row r="271" spans="11:12" x14ac:dyDescent="0.25">
      <c r="K271" s="67" t="s">
        <v>54</v>
      </c>
      <c r="L271" s="43" t="s">
        <v>54</v>
      </c>
    </row>
    <row r="272" spans="11:12" x14ac:dyDescent="0.25">
      <c r="K272" s="67" t="s">
        <v>54</v>
      </c>
      <c r="L272" s="43" t="s">
        <v>54</v>
      </c>
    </row>
    <row r="273" spans="11:12" x14ac:dyDescent="0.25">
      <c r="K273" s="67" t="s">
        <v>54</v>
      </c>
      <c r="L273" s="43" t="s">
        <v>54</v>
      </c>
    </row>
    <row r="274" spans="11:12" x14ac:dyDescent="0.25">
      <c r="K274" s="67" t="s">
        <v>54</v>
      </c>
      <c r="L274" s="43" t="s">
        <v>54</v>
      </c>
    </row>
    <row r="275" spans="11:12" x14ac:dyDescent="0.25">
      <c r="K275" s="67" t="s">
        <v>54</v>
      </c>
      <c r="L275" s="43" t="s">
        <v>54</v>
      </c>
    </row>
    <row r="276" spans="11:12" x14ac:dyDescent="0.25">
      <c r="K276" s="67" t="s">
        <v>54</v>
      </c>
      <c r="L276" s="43" t="s">
        <v>54</v>
      </c>
    </row>
    <row r="277" spans="11:12" x14ac:dyDescent="0.25">
      <c r="K277" s="67" t="s">
        <v>54</v>
      </c>
      <c r="L277" s="43" t="s">
        <v>54</v>
      </c>
    </row>
    <row r="278" spans="11:12" x14ac:dyDescent="0.25">
      <c r="K278" s="67" t="s">
        <v>54</v>
      </c>
      <c r="L278" s="43" t="s">
        <v>54</v>
      </c>
    </row>
    <row r="279" spans="11:12" x14ac:dyDescent="0.25">
      <c r="K279" s="67" t="s">
        <v>54</v>
      </c>
      <c r="L279" s="43" t="s">
        <v>54</v>
      </c>
    </row>
    <row r="280" spans="11:12" x14ac:dyDescent="0.25">
      <c r="K280" s="67" t="s">
        <v>54</v>
      </c>
      <c r="L280" s="43" t="s">
        <v>54</v>
      </c>
    </row>
    <row r="281" spans="11:12" x14ac:dyDescent="0.25">
      <c r="K281" s="67" t="s">
        <v>54</v>
      </c>
      <c r="L281" s="43" t="s">
        <v>54</v>
      </c>
    </row>
    <row r="282" spans="11:12" x14ac:dyDescent="0.25">
      <c r="K282" s="67" t="s">
        <v>54</v>
      </c>
      <c r="L282" s="43" t="s">
        <v>54</v>
      </c>
    </row>
    <row r="283" spans="11:12" x14ac:dyDescent="0.25">
      <c r="K283" s="67" t="s">
        <v>54</v>
      </c>
      <c r="L283" s="43" t="s">
        <v>54</v>
      </c>
    </row>
    <row r="284" spans="11:12" x14ac:dyDescent="0.25">
      <c r="K284" s="67" t="s">
        <v>54</v>
      </c>
      <c r="L284" s="43" t="s">
        <v>54</v>
      </c>
    </row>
    <row r="285" spans="11:12" x14ac:dyDescent="0.25">
      <c r="K285" s="67" t="s">
        <v>54</v>
      </c>
      <c r="L285" s="43" t="s">
        <v>54</v>
      </c>
    </row>
    <row r="286" spans="11:12" x14ac:dyDescent="0.25">
      <c r="K286" s="67" t="s">
        <v>54</v>
      </c>
      <c r="L286" s="43" t="s">
        <v>54</v>
      </c>
    </row>
    <row r="287" spans="11:12" x14ac:dyDescent="0.25">
      <c r="K287" s="67" t="s">
        <v>54</v>
      </c>
      <c r="L287" s="43" t="s">
        <v>54</v>
      </c>
    </row>
    <row r="288" spans="11:12" x14ac:dyDescent="0.25">
      <c r="K288" s="67" t="s">
        <v>54</v>
      </c>
      <c r="L288" s="43" t="s">
        <v>54</v>
      </c>
    </row>
    <row r="289" spans="11:12" x14ac:dyDescent="0.25">
      <c r="K289" s="67" t="s">
        <v>54</v>
      </c>
      <c r="L289" s="43" t="s">
        <v>54</v>
      </c>
    </row>
    <row r="290" spans="11:12" x14ac:dyDescent="0.25">
      <c r="K290" s="67" t="s">
        <v>54</v>
      </c>
      <c r="L290" s="43" t="s">
        <v>54</v>
      </c>
    </row>
    <row r="291" spans="11:12" x14ac:dyDescent="0.25">
      <c r="K291" s="67" t="s">
        <v>54</v>
      </c>
      <c r="L291" s="43" t="s">
        <v>54</v>
      </c>
    </row>
    <row r="292" spans="11:12" x14ac:dyDescent="0.25">
      <c r="K292" s="67" t="s">
        <v>54</v>
      </c>
      <c r="L292" s="43" t="s">
        <v>54</v>
      </c>
    </row>
    <row r="293" spans="11:12" x14ac:dyDescent="0.25">
      <c r="K293" s="67" t="s">
        <v>54</v>
      </c>
      <c r="L293" s="43" t="s">
        <v>54</v>
      </c>
    </row>
    <row r="294" spans="11:12" x14ac:dyDescent="0.25">
      <c r="K294" s="67" t="s">
        <v>54</v>
      </c>
      <c r="L294" s="43" t="s">
        <v>54</v>
      </c>
    </row>
    <row r="295" spans="11:12" x14ac:dyDescent="0.25">
      <c r="K295" s="67" t="s">
        <v>54</v>
      </c>
      <c r="L295" s="43" t="s">
        <v>54</v>
      </c>
    </row>
    <row r="296" spans="11:12" x14ac:dyDescent="0.25">
      <c r="K296" s="67" t="s">
        <v>54</v>
      </c>
      <c r="L296" s="43" t="s">
        <v>54</v>
      </c>
    </row>
    <row r="297" spans="11:12" x14ac:dyDescent="0.25">
      <c r="K297" s="67" t="s">
        <v>54</v>
      </c>
      <c r="L297" s="43" t="s">
        <v>54</v>
      </c>
    </row>
    <row r="298" spans="11:12" x14ac:dyDescent="0.25">
      <c r="K298" s="67" t="s">
        <v>54</v>
      </c>
      <c r="L298" s="43" t="s">
        <v>54</v>
      </c>
    </row>
    <row r="299" spans="11:12" x14ac:dyDescent="0.25">
      <c r="K299" s="67" t="s">
        <v>54</v>
      </c>
      <c r="L299" s="43" t="s">
        <v>54</v>
      </c>
    </row>
    <row r="300" spans="11:12" x14ac:dyDescent="0.25">
      <c r="K300" s="67" t="s">
        <v>54</v>
      </c>
      <c r="L300" s="43" t="s">
        <v>54</v>
      </c>
    </row>
    <row r="301" spans="11:12" x14ac:dyDescent="0.25">
      <c r="K301" s="67" t="s">
        <v>54</v>
      </c>
      <c r="L301" s="43" t="s">
        <v>54</v>
      </c>
    </row>
    <row r="302" spans="11:12" x14ac:dyDescent="0.25">
      <c r="K302" s="67" t="s">
        <v>54</v>
      </c>
      <c r="L302" s="43" t="s">
        <v>54</v>
      </c>
    </row>
    <row r="303" spans="11:12" x14ac:dyDescent="0.25">
      <c r="K303" s="67" t="s">
        <v>54</v>
      </c>
      <c r="L303" s="43" t="s">
        <v>54</v>
      </c>
    </row>
    <row r="304" spans="11:12" x14ac:dyDescent="0.25">
      <c r="K304" s="68" t="s">
        <v>55</v>
      </c>
      <c r="L304" s="69"/>
    </row>
    <row r="305" spans="11:12" x14ac:dyDescent="0.25">
      <c r="K305" s="67">
        <v>43904</v>
      </c>
      <c r="L305" s="43">
        <v>100</v>
      </c>
    </row>
    <row r="306" spans="11:12" x14ac:dyDescent="0.25">
      <c r="K306" s="67">
        <v>43911</v>
      </c>
      <c r="L306" s="43">
        <v>99.595299999999995</v>
      </c>
    </row>
    <row r="307" spans="11:12" x14ac:dyDescent="0.25">
      <c r="K307" s="67">
        <v>43918</v>
      </c>
      <c r="L307" s="43">
        <v>98.119699999999995</v>
      </c>
    </row>
    <row r="308" spans="11:12" x14ac:dyDescent="0.25">
      <c r="K308" s="67">
        <v>43925</v>
      </c>
      <c r="L308" s="43">
        <v>96.244399999999999</v>
      </c>
    </row>
    <row r="309" spans="11:12" x14ac:dyDescent="0.25">
      <c r="K309" s="67">
        <v>43932</v>
      </c>
      <c r="L309" s="43">
        <v>93.535499999999999</v>
      </c>
    </row>
    <row r="310" spans="11:12" x14ac:dyDescent="0.25">
      <c r="K310" s="67">
        <v>43939</v>
      </c>
      <c r="L310" s="43">
        <v>93.734700000000004</v>
      </c>
    </row>
    <row r="311" spans="11:12" x14ac:dyDescent="0.25">
      <c r="K311" s="67">
        <v>43946</v>
      </c>
      <c r="L311" s="43">
        <v>94.14</v>
      </c>
    </row>
    <row r="312" spans="11:12" x14ac:dyDescent="0.25">
      <c r="K312" s="67">
        <v>43953</v>
      </c>
      <c r="L312" s="43">
        <v>94.692999999999998</v>
      </c>
    </row>
    <row r="313" spans="11:12" x14ac:dyDescent="0.25">
      <c r="K313" s="67">
        <v>43960</v>
      </c>
      <c r="L313" s="43">
        <v>93.616299999999995</v>
      </c>
    </row>
    <row r="314" spans="11:12" x14ac:dyDescent="0.25">
      <c r="K314" s="67">
        <v>43967</v>
      </c>
      <c r="L314" s="43">
        <v>92.844999999999999</v>
      </c>
    </row>
    <row r="315" spans="11:12" x14ac:dyDescent="0.25">
      <c r="K315" s="67">
        <v>43974</v>
      </c>
      <c r="L315" s="43">
        <v>92.503799999999998</v>
      </c>
    </row>
    <row r="316" spans="11:12" x14ac:dyDescent="0.25">
      <c r="K316" s="67">
        <v>43981</v>
      </c>
      <c r="L316" s="43">
        <v>93.808000000000007</v>
      </c>
    </row>
    <row r="317" spans="11:12" x14ac:dyDescent="0.25">
      <c r="K317" s="67">
        <v>43988</v>
      </c>
      <c r="L317" s="43">
        <v>95.986800000000002</v>
      </c>
    </row>
    <row r="318" spans="11:12" x14ac:dyDescent="0.25">
      <c r="K318" s="67">
        <v>43995</v>
      </c>
      <c r="L318" s="43">
        <v>96.641099999999994</v>
      </c>
    </row>
    <row r="319" spans="11:12" x14ac:dyDescent="0.25">
      <c r="K319" s="67">
        <v>44002</v>
      </c>
      <c r="L319" s="43">
        <v>97.544499999999999</v>
      </c>
    </row>
    <row r="320" spans="11:12" x14ac:dyDescent="0.25">
      <c r="K320" s="67">
        <v>44009</v>
      </c>
      <c r="L320" s="43">
        <v>97.236500000000007</v>
      </c>
    </row>
    <row r="321" spans="11:12" x14ac:dyDescent="0.25">
      <c r="K321" s="67">
        <v>44016</v>
      </c>
      <c r="L321" s="43">
        <v>98.815100000000001</v>
      </c>
    </row>
    <row r="322" spans="11:12" x14ac:dyDescent="0.25">
      <c r="K322" s="67">
        <v>44023</v>
      </c>
      <c r="L322" s="43">
        <v>96.242800000000003</v>
      </c>
    </row>
    <row r="323" spans="11:12" x14ac:dyDescent="0.25">
      <c r="K323" s="67">
        <v>44030</v>
      </c>
      <c r="L323" s="43">
        <v>96.0792</v>
      </c>
    </row>
    <row r="324" spans="11:12" x14ac:dyDescent="0.25">
      <c r="K324" s="67">
        <v>44037</v>
      </c>
      <c r="L324" s="43">
        <v>95.887100000000004</v>
      </c>
    </row>
    <row r="325" spans="11:12" x14ac:dyDescent="0.25">
      <c r="K325" s="67">
        <v>44044</v>
      </c>
      <c r="L325" s="43">
        <v>96.7226</v>
      </c>
    </row>
    <row r="326" spans="11:12" x14ac:dyDescent="0.25">
      <c r="K326" s="67">
        <v>44051</v>
      </c>
      <c r="L326" s="43">
        <v>97.204400000000007</v>
      </c>
    </row>
    <row r="327" spans="11:12" x14ac:dyDescent="0.25">
      <c r="K327" s="67">
        <v>44058</v>
      </c>
      <c r="L327" s="43">
        <v>96.712000000000003</v>
      </c>
    </row>
    <row r="328" spans="11:12" x14ac:dyDescent="0.25">
      <c r="K328" s="67">
        <v>44065</v>
      </c>
      <c r="L328" s="43">
        <v>96.5535</v>
      </c>
    </row>
    <row r="329" spans="11:12" x14ac:dyDescent="0.25">
      <c r="K329" s="67">
        <v>44072</v>
      </c>
      <c r="L329" s="43">
        <v>96.770099999999999</v>
      </c>
    </row>
    <row r="330" spans="11:12" x14ac:dyDescent="0.25">
      <c r="K330" s="67">
        <v>44079</v>
      </c>
      <c r="L330" s="43">
        <v>99.476699999999994</v>
      </c>
    </row>
    <row r="331" spans="11:12" x14ac:dyDescent="0.25">
      <c r="K331" s="67">
        <v>44086</v>
      </c>
      <c r="L331" s="43">
        <v>100.4438</v>
      </c>
    </row>
    <row r="332" spans="11:12" x14ac:dyDescent="0.25">
      <c r="K332" s="67">
        <v>44093</v>
      </c>
      <c r="L332" s="43">
        <v>101.1623</v>
      </c>
    </row>
    <row r="333" spans="11:12" x14ac:dyDescent="0.25">
      <c r="K333" s="67">
        <v>44100</v>
      </c>
      <c r="L333" s="43">
        <v>100.2484</v>
      </c>
    </row>
    <row r="334" spans="11:12" x14ac:dyDescent="0.25">
      <c r="K334" s="67">
        <v>44107</v>
      </c>
      <c r="L334" s="43">
        <v>97.757300000000001</v>
      </c>
    </row>
    <row r="335" spans="11:12" x14ac:dyDescent="0.25">
      <c r="K335" s="67">
        <v>44114</v>
      </c>
      <c r="L335" s="43">
        <v>96.071200000000005</v>
      </c>
    </row>
    <row r="336" spans="11:12" x14ac:dyDescent="0.25">
      <c r="K336" s="67">
        <v>44121</v>
      </c>
      <c r="L336" s="43">
        <v>96.644900000000007</v>
      </c>
    </row>
    <row r="337" spans="11:12" x14ac:dyDescent="0.25">
      <c r="K337" s="67">
        <v>44128</v>
      </c>
      <c r="L337" s="43">
        <v>96.080500000000001</v>
      </c>
    </row>
    <row r="338" spans="11:12" x14ac:dyDescent="0.25">
      <c r="K338" s="67">
        <v>44135</v>
      </c>
      <c r="L338" s="43">
        <v>96.205600000000004</v>
      </c>
    </row>
    <row r="339" spans="11:12" x14ac:dyDescent="0.25">
      <c r="K339" s="67">
        <v>44142</v>
      </c>
      <c r="L339" s="43">
        <v>97.431700000000006</v>
      </c>
    </row>
    <row r="340" spans="11:12" x14ac:dyDescent="0.25">
      <c r="K340" s="67">
        <v>44149</v>
      </c>
      <c r="L340" s="43">
        <v>98.329700000000003</v>
      </c>
    </row>
    <row r="341" spans="11:12" x14ac:dyDescent="0.25">
      <c r="K341" s="67">
        <v>44156</v>
      </c>
      <c r="L341" s="43">
        <v>98.416300000000007</v>
      </c>
    </row>
    <row r="342" spans="11:12" x14ac:dyDescent="0.25">
      <c r="K342" s="67">
        <v>44163</v>
      </c>
      <c r="L342" s="43">
        <v>99.693600000000004</v>
      </c>
    </row>
    <row r="343" spans="11:12" x14ac:dyDescent="0.25">
      <c r="K343" s="67">
        <v>44170</v>
      </c>
      <c r="L343" s="43">
        <v>101.78360000000001</v>
      </c>
    </row>
    <row r="344" spans="11:12" x14ac:dyDescent="0.25">
      <c r="K344" s="67">
        <v>44177</v>
      </c>
      <c r="L344" s="43">
        <v>102.4015</v>
      </c>
    </row>
    <row r="345" spans="11:12" x14ac:dyDescent="0.25">
      <c r="K345" s="67">
        <v>44184</v>
      </c>
      <c r="L345" s="43">
        <v>102.2492</v>
      </c>
    </row>
    <row r="346" spans="11:12" x14ac:dyDescent="0.25">
      <c r="K346" s="67">
        <v>44191</v>
      </c>
      <c r="L346" s="43">
        <v>96.528099999999995</v>
      </c>
    </row>
    <row r="347" spans="11:12" x14ac:dyDescent="0.25">
      <c r="K347" s="67">
        <v>44198</v>
      </c>
      <c r="L347" s="43">
        <v>92.764899999999997</v>
      </c>
    </row>
    <row r="348" spans="11:12" x14ac:dyDescent="0.25">
      <c r="K348" s="67">
        <v>44205</v>
      </c>
      <c r="L348" s="43">
        <v>94.0625</v>
      </c>
    </row>
    <row r="349" spans="11:12" x14ac:dyDescent="0.25">
      <c r="K349" s="67">
        <v>44212</v>
      </c>
      <c r="L349" s="43">
        <v>96.284499999999994</v>
      </c>
    </row>
    <row r="350" spans="11:12" x14ac:dyDescent="0.25">
      <c r="K350" s="67">
        <v>44219</v>
      </c>
      <c r="L350" s="43">
        <v>96.335899999999995</v>
      </c>
    </row>
    <row r="351" spans="11:12" x14ac:dyDescent="0.25">
      <c r="K351" s="67">
        <v>44226</v>
      </c>
      <c r="L351" s="43">
        <v>96.634699999999995</v>
      </c>
    </row>
    <row r="352" spans="11:12" x14ac:dyDescent="0.25">
      <c r="K352" s="67" t="s">
        <v>54</v>
      </c>
      <c r="L352" s="43" t="s">
        <v>54</v>
      </c>
    </row>
    <row r="353" spans="11:12" x14ac:dyDescent="0.25">
      <c r="K353" s="67" t="s">
        <v>54</v>
      </c>
      <c r="L353" s="43" t="s">
        <v>54</v>
      </c>
    </row>
    <row r="354" spans="11:12" x14ac:dyDescent="0.25">
      <c r="K354" s="67" t="s">
        <v>54</v>
      </c>
      <c r="L354" s="43" t="s">
        <v>54</v>
      </c>
    </row>
    <row r="355" spans="11:12" x14ac:dyDescent="0.25">
      <c r="K355" s="67" t="s">
        <v>54</v>
      </c>
      <c r="L355" s="43" t="s">
        <v>54</v>
      </c>
    </row>
    <row r="356" spans="11:12" x14ac:dyDescent="0.25">
      <c r="K356" s="67" t="s">
        <v>54</v>
      </c>
      <c r="L356" s="43" t="s">
        <v>54</v>
      </c>
    </row>
    <row r="357" spans="11:12" x14ac:dyDescent="0.25">
      <c r="K357" s="67" t="s">
        <v>54</v>
      </c>
      <c r="L357" s="43" t="s">
        <v>54</v>
      </c>
    </row>
    <row r="358" spans="11:12" x14ac:dyDescent="0.25">
      <c r="K358" s="67" t="s">
        <v>54</v>
      </c>
      <c r="L358" s="43" t="s">
        <v>54</v>
      </c>
    </row>
    <row r="359" spans="11:12" x14ac:dyDescent="0.25">
      <c r="K359" s="67" t="s">
        <v>54</v>
      </c>
      <c r="L359" s="43" t="s">
        <v>54</v>
      </c>
    </row>
    <row r="360" spans="11:12" x14ac:dyDescent="0.25">
      <c r="K360" s="67" t="s">
        <v>54</v>
      </c>
      <c r="L360" s="43" t="s">
        <v>54</v>
      </c>
    </row>
    <row r="361" spans="11:12" x14ac:dyDescent="0.25">
      <c r="K361" s="67" t="s">
        <v>54</v>
      </c>
      <c r="L361" s="43" t="s">
        <v>54</v>
      </c>
    </row>
    <row r="362" spans="11:12" x14ac:dyDescent="0.25">
      <c r="K362" s="67" t="s">
        <v>54</v>
      </c>
      <c r="L362" s="43" t="s">
        <v>54</v>
      </c>
    </row>
    <row r="363" spans="11:12" x14ac:dyDescent="0.25">
      <c r="K363" s="67" t="s">
        <v>54</v>
      </c>
      <c r="L363" s="43" t="s">
        <v>54</v>
      </c>
    </row>
    <row r="364" spans="11:12" x14ac:dyDescent="0.25">
      <c r="K364" s="67" t="s">
        <v>54</v>
      </c>
      <c r="L364" s="43" t="s">
        <v>54</v>
      </c>
    </row>
    <row r="365" spans="11:12" x14ac:dyDescent="0.25">
      <c r="K365" s="67" t="s">
        <v>54</v>
      </c>
      <c r="L365" s="43" t="s">
        <v>54</v>
      </c>
    </row>
    <row r="366" spans="11:12" x14ac:dyDescent="0.25">
      <c r="K366" s="67" t="s">
        <v>54</v>
      </c>
      <c r="L366" s="43" t="s">
        <v>54</v>
      </c>
    </row>
    <row r="367" spans="11:12" x14ac:dyDescent="0.25">
      <c r="K367" s="67" t="s">
        <v>54</v>
      </c>
      <c r="L367" s="43" t="s">
        <v>54</v>
      </c>
    </row>
    <row r="368" spans="11:12" x14ac:dyDescent="0.25">
      <c r="K368" s="67" t="s">
        <v>54</v>
      </c>
      <c r="L368" s="43" t="s">
        <v>54</v>
      </c>
    </row>
    <row r="369" spans="11:12" x14ac:dyDescent="0.25">
      <c r="K369" s="67" t="s">
        <v>54</v>
      </c>
      <c r="L369" s="43" t="s">
        <v>54</v>
      </c>
    </row>
    <row r="370" spans="11:12" x14ac:dyDescent="0.25">
      <c r="K370" s="67" t="s">
        <v>54</v>
      </c>
      <c r="L370" s="43" t="s">
        <v>54</v>
      </c>
    </row>
    <row r="371" spans="11:12" x14ac:dyDescent="0.25">
      <c r="K371" s="67" t="s">
        <v>54</v>
      </c>
      <c r="L371" s="43" t="s">
        <v>54</v>
      </c>
    </row>
    <row r="372" spans="11:12" x14ac:dyDescent="0.25">
      <c r="K372" s="67" t="s">
        <v>54</v>
      </c>
      <c r="L372" s="43" t="s">
        <v>54</v>
      </c>
    </row>
    <row r="373" spans="11:12" x14ac:dyDescent="0.25">
      <c r="K373" s="67" t="s">
        <v>54</v>
      </c>
      <c r="L373" s="43" t="s">
        <v>54</v>
      </c>
    </row>
    <row r="374" spans="11:12" x14ac:dyDescent="0.25">
      <c r="K374" s="67" t="s">
        <v>54</v>
      </c>
      <c r="L374" s="43" t="s">
        <v>54</v>
      </c>
    </row>
    <row r="375" spans="11:12" x14ac:dyDescent="0.25">
      <c r="K375" s="67" t="s">
        <v>54</v>
      </c>
      <c r="L375" s="43" t="s">
        <v>54</v>
      </c>
    </row>
    <row r="376" spans="11:12" x14ac:dyDescent="0.25">
      <c r="K376" s="67" t="s">
        <v>54</v>
      </c>
      <c r="L376" s="43" t="s">
        <v>54</v>
      </c>
    </row>
    <row r="377" spans="11:12" x14ac:dyDescent="0.25">
      <c r="K377" s="67" t="s">
        <v>54</v>
      </c>
      <c r="L377" s="43" t="s">
        <v>54</v>
      </c>
    </row>
    <row r="378" spans="11:12" x14ac:dyDescent="0.25">
      <c r="K378" s="67" t="s">
        <v>54</v>
      </c>
      <c r="L378" s="43" t="s">
        <v>54</v>
      </c>
    </row>
    <row r="379" spans="11:12" x14ac:dyDescent="0.25">
      <c r="K379" s="67" t="s">
        <v>54</v>
      </c>
      <c r="L379" s="43" t="s">
        <v>54</v>
      </c>
    </row>
    <row r="380" spans="11:12" x14ac:dyDescent="0.25">
      <c r="K380" s="67" t="s">
        <v>54</v>
      </c>
      <c r="L380" s="43" t="s">
        <v>54</v>
      </c>
    </row>
    <row r="381" spans="11:12" x14ac:dyDescent="0.25">
      <c r="K381" s="67" t="s">
        <v>54</v>
      </c>
      <c r="L381" s="43" t="s">
        <v>54</v>
      </c>
    </row>
    <row r="382" spans="11:12" x14ac:dyDescent="0.25">
      <c r="K382" s="67" t="s">
        <v>54</v>
      </c>
      <c r="L382" s="43" t="s">
        <v>54</v>
      </c>
    </row>
    <row r="383" spans="11:12" x14ac:dyDescent="0.25">
      <c r="K383" s="67" t="s">
        <v>54</v>
      </c>
      <c r="L383" s="43" t="s">
        <v>54</v>
      </c>
    </row>
    <row r="384" spans="11:12" x14ac:dyDescent="0.25">
      <c r="K384" s="67" t="s">
        <v>54</v>
      </c>
      <c r="L384" s="43" t="s">
        <v>54</v>
      </c>
    </row>
    <row r="385" spans="11:12" x14ac:dyDescent="0.25">
      <c r="K385" s="67" t="s">
        <v>54</v>
      </c>
      <c r="L385" s="43" t="s">
        <v>54</v>
      </c>
    </row>
    <row r="386" spans="11:12" x14ac:dyDescent="0.25">
      <c r="K386" s="67" t="s">
        <v>54</v>
      </c>
      <c r="L386" s="43" t="s">
        <v>54</v>
      </c>
    </row>
    <row r="387" spans="11:12" x14ac:dyDescent="0.25">
      <c r="K387" s="67" t="s">
        <v>54</v>
      </c>
      <c r="L387" s="43" t="s">
        <v>54</v>
      </c>
    </row>
    <row r="388" spans="11:12" x14ac:dyDescent="0.25">
      <c r="K388" s="67" t="s">
        <v>54</v>
      </c>
      <c r="L388" s="43" t="s">
        <v>54</v>
      </c>
    </row>
    <row r="389" spans="11:12" x14ac:dyDescent="0.25">
      <c r="K389" s="67" t="s">
        <v>54</v>
      </c>
      <c r="L389" s="43" t="s">
        <v>54</v>
      </c>
    </row>
    <row r="390" spans="11:12" x14ac:dyDescent="0.25">
      <c r="K390" s="67" t="s">
        <v>54</v>
      </c>
      <c r="L390" s="43" t="s">
        <v>54</v>
      </c>
    </row>
    <row r="391" spans="11:12" x14ac:dyDescent="0.25">
      <c r="K391" s="67" t="s">
        <v>54</v>
      </c>
      <c r="L391" s="43" t="s">
        <v>54</v>
      </c>
    </row>
    <row r="392" spans="11:12" x14ac:dyDescent="0.25">
      <c r="K392" s="67" t="s">
        <v>54</v>
      </c>
      <c r="L392" s="43" t="s">
        <v>54</v>
      </c>
    </row>
    <row r="393" spans="11:12" x14ac:dyDescent="0.25">
      <c r="K393" s="67" t="s">
        <v>54</v>
      </c>
      <c r="L393" s="43" t="s">
        <v>54</v>
      </c>
    </row>
    <row r="394" spans="11:12" x14ac:dyDescent="0.25">
      <c r="K394" s="67" t="s">
        <v>54</v>
      </c>
      <c r="L394" s="43" t="s">
        <v>54</v>
      </c>
    </row>
    <row r="395" spans="11:12" x14ac:dyDescent="0.25">
      <c r="K395" s="67" t="s">
        <v>54</v>
      </c>
      <c r="L395" s="43" t="s">
        <v>54</v>
      </c>
    </row>
    <row r="396" spans="11:12" x14ac:dyDescent="0.25">
      <c r="K396" s="67" t="s">
        <v>54</v>
      </c>
      <c r="L396" s="43" t="s">
        <v>54</v>
      </c>
    </row>
    <row r="397" spans="11:12" x14ac:dyDescent="0.25">
      <c r="K397" s="67" t="s">
        <v>54</v>
      </c>
      <c r="L397" s="43" t="s">
        <v>54</v>
      </c>
    </row>
    <row r="398" spans="11:12" x14ac:dyDescent="0.25">
      <c r="K398" s="67" t="s">
        <v>54</v>
      </c>
      <c r="L398" s="43" t="s">
        <v>54</v>
      </c>
    </row>
    <row r="399" spans="11:12" x14ac:dyDescent="0.25">
      <c r="K399" s="67" t="s">
        <v>54</v>
      </c>
      <c r="L399" s="43" t="s">
        <v>54</v>
      </c>
    </row>
    <row r="400" spans="11:12" x14ac:dyDescent="0.25">
      <c r="K400" s="67" t="s">
        <v>54</v>
      </c>
      <c r="L400" s="43" t="s">
        <v>54</v>
      </c>
    </row>
    <row r="401" spans="11:12" x14ac:dyDescent="0.25">
      <c r="K401" s="67" t="s">
        <v>54</v>
      </c>
      <c r="L401" s="43" t="s">
        <v>54</v>
      </c>
    </row>
    <row r="402" spans="11:12" x14ac:dyDescent="0.25">
      <c r="K402" s="67" t="s">
        <v>54</v>
      </c>
      <c r="L402" s="43" t="s">
        <v>54</v>
      </c>
    </row>
    <row r="403" spans="11:12" x14ac:dyDescent="0.25">
      <c r="K403" s="67" t="s">
        <v>54</v>
      </c>
      <c r="L403" s="43" t="s">
        <v>54</v>
      </c>
    </row>
    <row r="404" spans="11:12" x14ac:dyDescent="0.25">
      <c r="K404" s="67" t="s">
        <v>54</v>
      </c>
      <c r="L404" s="43" t="s">
        <v>54</v>
      </c>
    </row>
    <row r="405" spans="11:12" x14ac:dyDescent="0.25">
      <c r="K405" s="67" t="s">
        <v>54</v>
      </c>
      <c r="L405" s="43" t="s">
        <v>54</v>
      </c>
    </row>
    <row r="406" spans="11:12" x14ac:dyDescent="0.25">
      <c r="K406" s="67" t="s">
        <v>54</v>
      </c>
      <c r="L406" s="43" t="s">
        <v>54</v>
      </c>
    </row>
    <row r="407" spans="11:12" x14ac:dyDescent="0.25">
      <c r="K407" s="67" t="s">
        <v>54</v>
      </c>
      <c r="L407" s="43" t="s">
        <v>54</v>
      </c>
    </row>
    <row r="408" spans="11:12" x14ac:dyDescent="0.25">
      <c r="K408" s="67" t="s">
        <v>54</v>
      </c>
      <c r="L408" s="43" t="s">
        <v>54</v>
      </c>
    </row>
    <row r="409" spans="11:12" x14ac:dyDescent="0.25">
      <c r="K409" s="67" t="s">
        <v>54</v>
      </c>
      <c r="L409" s="43" t="s">
        <v>54</v>
      </c>
    </row>
    <row r="410" spans="11:12" x14ac:dyDescent="0.25">
      <c r="K410" s="67" t="s">
        <v>54</v>
      </c>
      <c r="L410" s="43" t="s">
        <v>54</v>
      </c>
    </row>
    <row r="411" spans="11:12" x14ac:dyDescent="0.25">
      <c r="K411" s="67" t="s">
        <v>54</v>
      </c>
      <c r="L411" s="43" t="s">
        <v>54</v>
      </c>
    </row>
    <row r="412" spans="11:12" x14ac:dyDescent="0.25">
      <c r="K412" s="67" t="s">
        <v>54</v>
      </c>
      <c r="L412" s="43" t="s">
        <v>54</v>
      </c>
    </row>
    <row r="413" spans="11:12" x14ac:dyDescent="0.25">
      <c r="K413" s="67" t="s">
        <v>54</v>
      </c>
      <c r="L413" s="43" t="s">
        <v>54</v>
      </c>
    </row>
    <row r="414" spans="11:12" x14ac:dyDescent="0.25">
      <c r="K414" s="67" t="s">
        <v>54</v>
      </c>
      <c r="L414" s="43" t="s">
        <v>54</v>
      </c>
    </row>
    <row r="415" spans="11:12" x14ac:dyDescent="0.25">
      <c r="K415" s="67" t="s">
        <v>54</v>
      </c>
      <c r="L415" s="43" t="s">
        <v>54</v>
      </c>
    </row>
    <row r="416" spans="11:12" x14ac:dyDescent="0.25">
      <c r="K416" s="67" t="s">
        <v>54</v>
      </c>
      <c r="L416" s="43" t="s">
        <v>54</v>
      </c>
    </row>
    <row r="417" spans="11:12" x14ac:dyDescent="0.25">
      <c r="K417" s="67" t="s">
        <v>54</v>
      </c>
      <c r="L417" s="43" t="s">
        <v>54</v>
      </c>
    </row>
    <row r="418" spans="11:12" x14ac:dyDescent="0.25">
      <c r="K418" s="67" t="s">
        <v>54</v>
      </c>
      <c r="L418" s="43" t="s">
        <v>54</v>
      </c>
    </row>
    <row r="419" spans="11:12" x14ac:dyDescent="0.25">
      <c r="K419" s="67" t="s">
        <v>54</v>
      </c>
      <c r="L419" s="43" t="s">
        <v>54</v>
      </c>
    </row>
    <row r="420" spans="11:12" x14ac:dyDescent="0.25">
      <c r="K420" s="67" t="s">
        <v>54</v>
      </c>
      <c r="L420" s="43" t="s">
        <v>54</v>
      </c>
    </row>
    <row r="421" spans="11:12" x14ac:dyDescent="0.25">
      <c r="K421" s="67" t="s">
        <v>54</v>
      </c>
      <c r="L421" s="43" t="s">
        <v>54</v>
      </c>
    </row>
    <row r="422" spans="11:12" x14ac:dyDescent="0.25">
      <c r="K422" s="67" t="s">
        <v>54</v>
      </c>
      <c r="L422" s="43" t="s">
        <v>54</v>
      </c>
    </row>
    <row r="423" spans="11:12" x14ac:dyDescent="0.25">
      <c r="K423" s="67" t="s">
        <v>54</v>
      </c>
      <c r="L423" s="43" t="s">
        <v>54</v>
      </c>
    </row>
    <row r="424" spans="11:12" x14ac:dyDescent="0.25">
      <c r="K424" s="67" t="s">
        <v>54</v>
      </c>
      <c r="L424" s="43" t="s">
        <v>54</v>
      </c>
    </row>
    <row r="425" spans="11:12" x14ac:dyDescent="0.25">
      <c r="K425" s="67" t="s">
        <v>54</v>
      </c>
      <c r="L425" s="43" t="s">
        <v>54</v>
      </c>
    </row>
    <row r="426" spans="11:12" x14ac:dyDescent="0.25">
      <c r="K426" s="67" t="s">
        <v>54</v>
      </c>
      <c r="L426" s="43" t="s">
        <v>54</v>
      </c>
    </row>
    <row r="427" spans="11:12" x14ac:dyDescent="0.25">
      <c r="K427" s="67" t="s">
        <v>54</v>
      </c>
      <c r="L427" s="43" t="s">
        <v>54</v>
      </c>
    </row>
    <row r="428" spans="11:12" x14ac:dyDescent="0.25">
      <c r="K428" s="67" t="s">
        <v>54</v>
      </c>
      <c r="L428" s="43" t="s">
        <v>54</v>
      </c>
    </row>
    <row r="429" spans="11:12" x14ac:dyDescent="0.25">
      <c r="K429" s="67" t="s">
        <v>54</v>
      </c>
      <c r="L429" s="43" t="s">
        <v>54</v>
      </c>
    </row>
    <row r="430" spans="11:12" x14ac:dyDescent="0.25">
      <c r="K430" s="67" t="s">
        <v>54</v>
      </c>
      <c r="L430" s="43" t="s">
        <v>54</v>
      </c>
    </row>
    <row r="431" spans="11:12" x14ac:dyDescent="0.25">
      <c r="K431" s="67" t="s">
        <v>54</v>
      </c>
      <c r="L431" s="43" t="s">
        <v>54</v>
      </c>
    </row>
    <row r="432" spans="11:12" x14ac:dyDescent="0.25">
      <c r="K432" s="67" t="s">
        <v>54</v>
      </c>
      <c r="L432" s="43" t="s">
        <v>54</v>
      </c>
    </row>
    <row r="433" spans="11:12" x14ac:dyDescent="0.25">
      <c r="K433" s="67" t="s">
        <v>54</v>
      </c>
      <c r="L433" s="43" t="s">
        <v>54</v>
      </c>
    </row>
    <row r="434" spans="11:12" x14ac:dyDescent="0.25">
      <c r="K434" s="67" t="s">
        <v>54</v>
      </c>
      <c r="L434" s="43" t="s">
        <v>54</v>
      </c>
    </row>
    <row r="435" spans="11:12" x14ac:dyDescent="0.25">
      <c r="K435" s="67" t="s">
        <v>54</v>
      </c>
      <c r="L435" s="43" t="s">
        <v>54</v>
      </c>
    </row>
    <row r="436" spans="11:12" x14ac:dyDescent="0.25">
      <c r="K436" s="67" t="s">
        <v>54</v>
      </c>
      <c r="L436" s="43" t="s">
        <v>54</v>
      </c>
    </row>
    <row r="437" spans="11:12" x14ac:dyDescent="0.25">
      <c r="K437" s="67" t="s">
        <v>54</v>
      </c>
      <c r="L437" s="43" t="s">
        <v>54</v>
      </c>
    </row>
    <row r="438" spans="11:12" x14ac:dyDescent="0.25">
      <c r="K438" s="67" t="s">
        <v>54</v>
      </c>
      <c r="L438" s="43" t="s">
        <v>54</v>
      </c>
    </row>
    <row r="439" spans="11:12" x14ac:dyDescent="0.25">
      <c r="K439" s="67" t="s">
        <v>54</v>
      </c>
      <c r="L439" s="43" t="s">
        <v>54</v>
      </c>
    </row>
    <row r="440" spans="11:12" x14ac:dyDescent="0.25">
      <c r="K440" s="67" t="s">
        <v>54</v>
      </c>
      <c r="L440" s="43" t="s">
        <v>54</v>
      </c>
    </row>
    <row r="441" spans="11:12" x14ac:dyDescent="0.25">
      <c r="K441" s="67" t="s">
        <v>54</v>
      </c>
      <c r="L441" s="43" t="s">
        <v>54</v>
      </c>
    </row>
    <row r="442" spans="11:12" x14ac:dyDescent="0.25">
      <c r="K442" s="67" t="s">
        <v>54</v>
      </c>
      <c r="L442" s="43" t="s">
        <v>54</v>
      </c>
    </row>
    <row r="443" spans="11:12" x14ac:dyDescent="0.25">
      <c r="K443" s="67" t="s">
        <v>54</v>
      </c>
      <c r="L443" s="43" t="s">
        <v>54</v>
      </c>
    </row>
    <row r="444" spans="11:12" x14ac:dyDescent="0.25">
      <c r="K444" s="67" t="s">
        <v>54</v>
      </c>
      <c r="L444" s="43" t="s">
        <v>54</v>
      </c>
    </row>
    <row r="445" spans="11:12" x14ac:dyDescent="0.25">
      <c r="K445" s="67" t="s">
        <v>54</v>
      </c>
      <c r="L445" s="43" t="s">
        <v>54</v>
      </c>
    </row>
    <row r="446" spans="11:12" x14ac:dyDescent="0.25">
      <c r="K446" s="67" t="s">
        <v>54</v>
      </c>
      <c r="L446" s="43" t="s">
        <v>54</v>
      </c>
    </row>
    <row r="447" spans="11:12" x14ac:dyDescent="0.25">
      <c r="K447" s="67" t="s">
        <v>54</v>
      </c>
      <c r="L447" s="43" t="s">
        <v>54</v>
      </c>
    </row>
    <row r="448" spans="11:12" x14ac:dyDescent="0.25">
      <c r="K448" s="67" t="s">
        <v>54</v>
      </c>
      <c r="L448" s="43" t="s">
        <v>54</v>
      </c>
    </row>
    <row r="449" spans="11:12" x14ac:dyDescent="0.25">
      <c r="K449" s="67" t="s">
        <v>54</v>
      </c>
      <c r="L449" s="43" t="s">
        <v>54</v>
      </c>
    </row>
    <row r="450" spans="11:12" x14ac:dyDescent="0.25">
      <c r="K450" s="67" t="s">
        <v>54</v>
      </c>
      <c r="L450" s="43" t="s">
        <v>54</v>
      </c>
    </row>
    <row r="451" spans="11:12" x14ac:dyDescent="0.25">
      <c r="K451" s="67" t="s">
        <v>54</v>
      </c>
      <c r="L451" s="43" t="s">
        <v>54</v>
      </c>
    </row>
    <row r="452" spans="11:12" x14ac:dyDescent="0.25">
      <c r="K452" s="68" t="s">
        <v>56</v>
      </c>
      <c r="L452" s="68"/>
    </row>
    <row r="453" spans="11:12" x14ac:dyDescent="0.25">
      <c r="K453" s="67">
        <v>43904</v>
      </c>
      <c r="L453" s="43">
        <v>100</v>
      </c>
    </row>
    <row r="454" spans="11:12" x14ac:dyDescent="0.25">
      <c r="K454" s="67">
        <v>43911</v>
      </c>
      <c r="L454" s="43">
        <v>99.025800000000004</v>
      </c>
    </row>
    <row r="455" spans="11:12" x14ac:dyDescent="0.25">
      <c r="K455" s="67">
        <v>43918</v>
      </c>
      <c r="L455" s="43">
        <v>95.913899999999998</v>
      </c>
    </row>
    <row r="456" spans="11:12" x14ac:dyDescent="0.25">
      <c r="K456" s="67">
        <v>43925</v>
      </c>
      <c r="L456" s="43">
        <v>93.691299999999998</v>
      </c>
    </row>
    <row r="457" spans="11:12" x14ac:dyDescent="0.25">
      <c r="K457" s="67">
        <v>43932</v>
      </c>
      <c r="L457" s="43">
        <v>92.767399999999995</v>
      </c>
    </row>
    <row r="458" spans="11:12" x14ac:dyDescent="0.25">
      <c r="K458" s="67">
        <v>43939</v>
      </c>
      <c r="L458" s="43">
        <v>92.830200000000005</v>
      </c>
    </row>
    <row r="459" spans="11:12" x14ac:dyDescent="0.25">
      <c r="K459" s="67">
        <v>43946</v>
      </c>
      <c r="L459" s="43">
        <v>93.185599999999994</v>
      </c>
    </row>
    <row r="460" spans="11:12" x14ac:dyDescent="0.25">
      <c r="K460" s="67">
        <v>43953</v>
      </c>
      <c r="L460" s="43">
        <v>93.568299999999994</v>
      </c>
    </row>
    <row r="461" spans="11:12" x14ac:dyDescent="0.25">
      <c r="K461" s="67">
        <v>43960</v>
      </c>
      <c r="L461" s="43">
        <v>93.882400000000004</v>
      </c>
    </row>
    <row r="462" spans="11:12" x14ac:dyDescent="0.25">
      <c r="K462" s="67">
        <v>43967</v>
      </c>
      <c r="L462" s="43">
        <v>94.458699999999993</v>
      </c>
    </row>
    <row r="463" spans="11:12" x14ac:dyDescent="0.25">
      <c r="K463" s="67">
        <v>43974</v>
      </c>
      <c r="L463" s="43">
        <v>94.9178</v>
      </c>
    </row>
    <row r="464" spans="11:12" x14ac:dyDescent="0.25">
      <c r="K464" s="67">
        <v>43981</v>
      </c>
      <c r="L464" s="43">
        <v>95.134</v>
      </c>
    </row>
    <row r="465" spans="11:12" x14ac:dyDescent="0.25">
      <c r="K465" s="67">
        <v>43988</v>
      </c>
      <c r="L465" s="43">
        <v>95.371099999999998</v>
      </c>
    </row>
    <row r="466" spans="11:12" x14ac:dyDescent="0.25">
      <c r="K466" s="67">
        <v>43995</v>
      </c>
      <c r="L466" s="43">
        <v>95.674700000000001</v>
      </c>
    </row>
    <row r="467" spans="11:12" x14ac:dyDescent="0.25">
      <c r="K467" s="67">
        <v>44002</v>
      </c>
      <c r="L467" s="43">
        <v>95.691999999999993</v>
      </c>
    </row>
    <row r="468" spans="11:12" x14ac:dyDescent="0.25">
      <c r="K468" s="67">
        <v>44009</v>
      </c>
      <c r="L468" s="43">
        <v>96.096100000000007</v>
      </c>
    </row>
    <row r="469" spans="11:12" x14ac:dyDescent="0.25">
      <c r="K469" s="67">
        <v>44016</v>
      </c>
      <c r="L469" s="43">
        <v>97.161799999999999</v>
      </c>
    </row>
    <row r="470" spans="11:12" x14ac:dyDescent="0.25">
      <c r="K470" s="67">
        <v>44023</v>
      </c>
      <c r="L470" s="43">
        <v>98.172600000000003</v>
      </c>
    </row>
    <row r="471" spans="11:12" x14ac:dyDescent="0.25">
      <c r="K471" s="67">
        <v>44030</v>
      </c>
      <c r="L471" s="43">
        <v>98.088899999999995</v>
      </c>
    </row>
    <row r="472" spans="11:12" x14ac:dyDescent="0.25">
      <c r="K472" s="67">
        <v>44037</v>
      </c>
      <c r="L472" s="43">
        <v>98.200400000000002</v>
      </c>
    </row>
    <row r="473" spans="11:12" x14ac:dyDescent="0.25">
      <c r="K473" s="67">
        <v>44044</v>
      </c>
      <c r="L473" s="43">
        <v>98.700299999999999</v>
      </c>
    </row>
    <row r="474" spans="11:12" x14ac:dyDescent="0.25">
      <c r="K474" s="67">
        <v>44051</v>
      </c>
      <c r="L474" s="43">
        <v>98.948400000000007</v>
      </c>
    </row>
    <row r="475" spans="11:12" x14ac:dyDescent="0.25">
      <c r="K475" s="67">
        <v>44058</v>
      </c>
      <c r="L475" s="43">
        <v>98.884</v>
      </c>
    </row>
    <row r="476" spans="11:12" x14ac:dyDescent="0.25">
      <c r="K476" s="67">
        <v>44065</v>
      </c>
      <c r="L476" s="43">
        <v>98.796599999999998</v>
      </c>
    </row>
    <row r="477" spans="11:12" x14ac:dyDescent="0.25">
      <c r="K477" s="67">
        <v>44072</v>
      </c>
      <c r="L477" s="43">
        <v>98.851500000000001</v>
      </c>
    </row>
    <row r="478" spans="11:12" x14ac:dyDescent="0.25">
      <c r="K478" s="67">
        <v>44079</v>
      </c>
      <c r="L478" s="43">
        <v>99.122699999999995</v>
      </c>
    </row>
    <row r="479" spans="11:12" x14ac:dyDescent="0.25">
      <c r="K479" s="67">
        <v>44086</v>
      </c>
      <c r="L479" s="43">
        <v>99.557199999999995</v>
      </c>
    </row>
    <row r="480" spans="11:12" x14ac:dyDescent="0.25">
      <c r="K480" s="67">
        <v>44093</v>
      </c>
      <c r="L480" s="43">
        <v>99.602699999999999</v>
      </c>
    </row>
    <row r="481" spans="11:12" x14ac:dyDescent="0.25">
      <c r="K481" s="67">
        <v>44100</v>
      </c>
      <c r="L481" s="43">
        <v>99.348799999999997</v>
      </c>
    </row>
    <row r="482" spans="11:12" x14ac:dyDescent="0.25">
      <c r="K482" s="67">
        <v>44107</v>
      </c>
      <c r="L482" s="43">
        <v>98.863600000000005</v>
      </c>
    </row>
    <row r="483" spans="11:12" x14ac:dyDescent="0.25">
      <c r="K483" s="67">
        <v>44114</v>
      </c>
      <c r="L483" s="43">
        <v>98.774100000000004</v>
      </c>
    </row>
    <row r="484" spans="11:12" x14ac:dyDescent="0.25">
      <c r="K484" s="67">
        <v>44121</v>
      </c>
      <c r="L484" s="43">
        <v>99.563400000000001</v>
      </c>
    </row>
    <row r="485" spans="11:12" x14ac:dyDescent="0.25">
      <c r="K485" s="67">
        <v>44128</v>
      </c>
      <c r="L485" s="43">
        <v>99.938800000000001</v>
      </c>
    </row>
    <row r="486" spans="11:12" x14ac:dyDescent="0.25">
      <c r="K486" s="67">
        <v>44135</v>
      </c>
      <c r="L486" s="43">
        <v>99.401200000000003</v>
      </c>
    </row>
    <row r="487" spans="11:12" x14ac:dyDescent="0.25">
      <c r="K487" s="67">
        <v>44142</v>
      </c>
      <c r="L487" s="43">
        <v>99.349299999999999</v>
      </c>
    </row>
    <row r="488" spans="11:12" x14ac:dyDescent="0.25">
      <c r="K488" s="67">
        <v>44149</v>
      </c>
      <c r="L488" s="43">
        <v>99.688000000000002</v>
      </c>
    </row>
    <row r="489" spans="11:12" x14ac:dyDescent="0.25">
      <c r="K489" s="67">
        <v>44156</v>
      </c>
      <c r="L489" s="43">
        <v>99.952399999999997</v>
      </c>
    </row>
    <row r="490" spans="11:12" x14ac:dyDescent="0.25">
      <c r="K490" s="67">
        <v>44163</v>
      </c>
      <c r="L490" s="43">
        <v>100.0073</v>
      </c>
    </row>
    <row r="491" spans="11:12" x14ac:dyDescent="0.25">
      <c r="K491" s="67">
        <v>44170</v>
      </c>
      <c r="L491" s="43">
        <v>100.5292</v>
      </c>
    </row>
    <row r="492" spans="11:12" x14ac:dyDescent="0.25">
      <c r="K492" s="67">
        <v>44177</v>
      </c>
      <c r="L492" s="43">
        <v>100.3083</v>
      </c>
    </row>
    <row r="493" spans="11:12" x14ac:dyDescent="0.25">
      <c r="K493" s="67">
        <v>44184</v>
      </c>
      <c r="L493" s="43">
        <v>99.665499999999994</v>
      </c>
    </row>
    <row r="494" spans="11:12" x14ac:dyDescent="0.25">
      <c r="K494" s="67">
        <v>44191</v>
      </c>
      <c r="L494" s="43">
        <v>95.593000000000004</v>
      </c>
    </row>
    <row r="495" spans="11:12" x14ac:dyDescent="0.25">
      <c r="K495" s="67">
        <v>44198</v>
      </c>
      <c r="L495" s="43">
        <v>92.557500000000005</v>
      </c>
    </row>
    <row r="496" spans="11:12" x14ac:dyDescent="0.25">
      <c r="K496" s="67">
        <v>44205</v>
      </c>
      <c r="L496" s="43">
        <v>94.090199999999996</v>
      </c>
    </row>
    <row r="497" spans="11:12" x14ac:dyDescent="0.25">
      <c r="K497" s="67">
        <v>44212</v>
      </c>
      <c r="L497" s="43">
        <v>96.4148</v>
      </c>
    </row>
    <row r="498" spans="11:12" x14ac:dyDescent="0.25">
      <c r="K498" s="67">
        <v>44219</v>
      </c>
      <c r="L498" s="43">
        <v>96.841499999999996</v>
      </c>
    </row>
    <row r="499" spans="11:12" x14ac:dyDescent="0.25">
      <c r="K499" s="67">
        <v>44226</v>
      </c>
      <c r="L499" s="43">
        <v>97.732299999999995</v>
      </c>
    </row>
    <row r="500" spans="11:12" x14ac:dyDescent="0.25">
      <c r="K500" s="67" t="s">
        <v>54</v>
      </c>
      <c r="L500" s="43" t="s">
        <v>54</v>
      </c>
    </row>
    <row r="501" spans="11:12" x14ac:dyDescent="0.25">
      <c r="K501" s="67" t="s">
        <v>54</v>
      </c>
      <c r="L501" s="43" t="s">
        <v>54</v>
      </c>
    </row>
    <row r="502" spans="11:12" x14ac:dyDescent="0.25">
      <c r="K502" s="67" t="s">
        <v>54</v>
      </c>
      <c r="L502" s="43" t="s">
        <v>54</v>
      </c>
    </row>
    <row r="503" spans="11:12" x14ac:dyDescent="0.25">
      <c r="K503" s="67" t="s">
        <v>54</v>
      </c>
      <c r="L503" s="43" t="s">
        <v>54</v>
      </c>
    </row>
    <row r="504" spans="11:12" x14ac:dyDescent="0.25">
      <c r="K504" s="67" t="s">
        <v>54</v>
      </c>
      <c r="L504" s="43" t="s">
        <v>54</v>
      </c>
    </row>
    <row r="505" spans="11:12" x14ac:dyDescent="0.25">
      <c r="K505" s="67" t="s">
        <v>54</v>
      </c>
      <c r="L505" s="43" t="s">
        <v>54</v>
      </c>
    </row>
    <row r="506" spans="11:12" x14ac:dyDescent="0.25">
      <c r="K506" s="67" t="s">
        <v>54</v>
      </c>
      <c r="L506" s="43" t="s">
        <v>54</v>
      </c>
    </row>
    <row r="507" spans="11:12" x14ac:dyDescent="0.25">
      <c r="K507" s="67" t="s">
        <v>54</v>
      </c>
      <c r="L507" s="43" t="s">
        <v>54</v>
      </c>
    </row>
    <row r="508" spans="11:12" x14ac:dyDescent="0.25">
      <c r="K508" s="67" t="s">
        <v>54</v>
      </c>
      <c r="L508" s="43" t="s">
        <v>54</v>
      </c>
    </row>
    <row r="509" spans="11:12" x14ac:dyDescent="0.25">
      <c r="K509" s="67" t="s">
        <v>54</v>
      </c>
      <c r="L509" s="43" t="s">
        <v>54</v>
      </c>
    </row>
    <row r="510" spans="11:12" x14ac:dyDescent="0.25">
      <c r="K510" s="67" t="s">
        <v>54</v>
      </c>
      <c r="L510" s="43" t="s">
        <v>54</v>
      </c>
    </row>
    <row r="511" spans="11:12" x14ac:dyDescent="0.25">
      <c r="K511" s="67" t="s">
        <v>54</v>
      </c>
      <c r="L511" s="43" t="s">
        <v>54</v>
      </c>
    </row>
    <row r="512" spans="11:12" x14ac:dyDescent="0.25">
      <c r="K512" s="67" t="s">
        <v>54</v>
      </c>
      <c r="L512" s="43" t="s">
        <v>54</v>
      </c>
    </row>
    <row r="513" spans="11:12" x14ac:dyDescent="0.25">
      <c r="K513" s="67" t="s">
        <v>54</v>
      </c>
      <c r="L513" s="43" t="s">
        <v>54</v>
      </c>
    </row>
    <row r="514" spans="11:12" x14ac:dyDescent="0.25">
      <c r="K514" s="67" t="s">
        <v>54</v>
      </c>
      <c r="L514" s="43" t="s">
        <v>54</v>
      </c>
    </row>
    <row r="515" spans="11:12" x14ac:dyDescent="0.25">
      <c r="K515" s="67" t="s">
        <v>54</v>
      </c>
      <c r="L515" s="43" t="s">
        <v>54</v>
      </c>
    </row>
    <row r="516" spans="11:12" x14ac:dyDescent="0.25">
      <c r="K516" s="67" t="s">
        <v>54</v>
      </c>
      <c r="L516" s="43" t="s">
        <v>54</v>
      </c>
    </row>
    <row r="517" spans="11:12" x14ac:dyDescent="0.25">
      <c r="K517" s="67" t="s">
        <v>54</v>
      </c>
      <c r="L517" s="43" t="s">
        <v>54</v>
      </c>
    </row>
    <row r="518" spans="11:12" x14ac:dyDescent="0.25">
      <c r="K518" s="67" t="s">
        <v>54</v>
      </c>
      <c r="L518" s="43" t="s">
        <v>54</v>
      </c>
    </row>
    <row r="519" spans="11:12" x14ac:dyDescent="0.25">
      <c r="K519" s="67" t="s">
        <v>54</v>
      </c>
      <c r="L519" s="43" t="s">
        <v>54</v>
      </c>
    </row>
    <row r="520" spans="11:12" x14ac:dyDescent="0.25">
      <c r="K520" s="67" t="s">
        <v>54</v>
      </c>
      <c r="L520" s="43" t="s">
        <v>54</v>
      </c>
    </row>
    <row r="521" spans="11:12" x14ac:dyDescent="0.25">
      <c r="K521" s="67" t="s">
        <v>54</v>
      </c>
      <c r="L521" s="43" t="s">
        <v>54</v>
      </c>
    </row>
    <row r="522" spans="11:12" x14ac:dyDescent="0.25">
      <c r="K522" s="67" t="s">
        <v>54</v>
      </c>
      <c r="L522" s="43" t="s">
        <v>54</v>
      </c>
    </row>
    <row r="523" spans="11:12" x14ac:dyDescent="0.25">
      <c r="K523" s="67" t="s">
        <v>54</v>
      </c>
      <c r="L523" s="43" t="s">
        <v>54</v>
      </c>
    </row>
    <row r="524" spans="11:12" x14ac:dyDescent="0.25">
      <c r="K524" s="67" t="s">
        <v>54</v>
      </c>
      <c r="L524" s="43" t="s">
        <v>54</v>
      </c>
    </row>
    <row r="525" spans="11:12" x14ac:dyDescent="0.25">
      <c r="K525" s="67" t="s">
        <v>54</v>
      </c>
      <c r="L525" s="43" t="s">
        <v>54</v>
      </c>
    </row>
    <row r="526" spans="11:12" x14ac:dyDescent="0.25">
      <c r="K526" s="67" t="s">
        <v>54</v>
      </c>
      <c r="L526" s="43" t="s">
        <v>54</v>
      </c>
    </row>
    <row r="527" spans="11:12" x14ac:dyDescent="0.25">
      <c r="K527" s="67" t="s">
        <v>54</v>
      </c>
      <c r="L527" s="43" t="s">
        <v>54</v>
      </c>
    </row>
    <row r="528" spans="11:12" x14ac:dyDescent="0.25">
      <c r="K528" s="67" t="s">
        <v>54</v>
      </c>
      <c r="L528" s="43" t="s">
        <v>54</v>
      </c>
    </row>
    <row r="529" spans="11:12" x14ac:dyDescent="0.25">
      <c r="K529" s="67" t="s">
        <v>54</v>
      </c>
      <c r="L529" s="43" t="s">
        <v>54</v>
      </c>
    </row>
    <row r="530" spans="11:12" x14ac:dyDescent="0.25">
      <c r="K530" s="67" t="s">
        <v>54</v>
      </c>
      <c r="L530" s="43" t="s">
        <v>54</v>
      </c>
    </row>
    <row r="531" spans="11:12" x14ac:dyDescent="0.25">
      <c r="K531" s="67" t="s">
        <v>54</v>
      </c>
      <c r="L531" s="43" t="s">
        <v>54</v>
      </c>
    </row>
    <row r="532" spans="11:12" x14ac:dyDescent="0.25">
      <c r="K532" s="67" t="s">
        <v>54</v>
      </c>
      <c r="L532" s="43" t="s">
        <v>54</v>
      </c>
    </row>
    <row r="533" spans="11:12" x14ac:dyDescent="0.25">
      <c r="K533" s="67" t="s">
        <v>54</v>
      </c>
      <c r="L533" s="43" t="s">
        <v>54</v>
      </c>
    </row>
    <row r="534" spans="11:12" x14ac:dyDescent="0.25">
      <c r="K534" s="67" t="s">
        <v>54</v>
      </c>
      <c r="L534" s="43" t="s">
        <v>54</v>
      </c>
    </row>
    <row r="535" spans="11:12" x14ac:dyDescent="0.25">
      <c r="K535" s="67" t="s">
        <v>54</v>
      </c>
      <c r="L535" s="43" t="s">
        <v>54</v>
      </c>
    </row>
    <row r="536" spans="11:12" x14ac:dyDescent="0.25">
      <c r="K536" s="67" t="s">
        <v>54</v>
      </c>
      <c r="L536" s="43" t="s">
        <v>54</v>
      </c>
    </row>
    <row r="537" spans="11:12" x14ac:dyDescent="0.25">
      <c r="K537" s="67" t="s">
        <v>54</v>
      </c>
      <c r="L537" s="43" t="s">
        <v>54</v>
      </c>
    </row>
    <row r="538" spans="11:12" x14ac:dyDescent="0.25">
      <c r="K538" s="67" t="s">
        <v>54</v>
      </c>
      <c r="L538" s="43" t="s">
        <v>54</v>
      </c>
    </row>
    <row r="539" spans="11:12" x14ac:dyDescent="0.25">
      <c r="K539" s="67" t="s">
        <v>54</v>
      </c>
      <c r="L539" s="43" t="s">
        <v>54</v>
      </c>
    </row>
    <row r="540" spans="11:12" x14ac:dyDescent="0.25">
      <c r="K540" s="67" t="s">
        <v>54</v>
      </c>
      <c r="L540" s="43" t="s">
        <v>54</v>
      </c>
    </row>
    <row r="541" spans="11:12" x14ac:dyDescent="0.25">
      <c r="K541" s="67" t="s">
        <v>54</v>
      </c>
      <c r="L541" s="43" t="s">
        <v>54</v>
      </c>
    </row>
    <row r="542" spans="11:12" x14ac:dyDescent="0.25">
      <c r="K542" s="67" t="s">
        <v>54</v>
      </c>
      <c r="L542" s="43" t="s">
        <v>54</v>
      </c>
    </row>
    <row r="543" spans="11:12" x14ac:dyDescent="0.25">
      <c r="K543" s="67" t="s">
        <v>54</v>
      </c>
      <c r="L543" s="43" t="s">
        <v>54</v>
      </c>
    </row>
    <row r="544" spans="11:12" x14ac:dyDescent="0.25">
      <c r="K544" s="67" t="s">
        <v>54</v>
      </c>
      <c r="L544" s="43" t="s">
        <v>54</v>
      </c>
    </row>
    <row r="545" spans="11:12" x14ac:dyDescent="0.25">
      <c r="K545" s="67" t="s">
        <v>54</v>
      </c>
      <c r="L545" s="43" t="s">
        <v>54</v>
      </c>
    </row>
    <row r="546" spans="11:12" x14ac:dyDescent="0.25">
      <c r="K546" s="67" t="s">
        <v>54</v>
      </c>
      <c r="L546" s="43" t="s">
        <v>54</v>
      </c>
    </row>
    <row r="547" spans="11:12" x14ac:dyDescent="0.25">
      <c r="K547" s="67" t="s">
        <v>54</v>
      </c>
      <c r="L547" s="43" t="s">
        <v>54</v>
      </c>
    </row>
    <row r="548" spans="11:12" x14ac:dyDescent="0.25">
      <c r="K548" s="67" t="s">
        <v>54</v>
      </c>
      <c r="L548" s="43" t="s">
        <v>54</v>
      </c>
    </row>
    <row r="549" spans="11:12" x14ac:dyDescent="0.25">
      <c r="K549" s="67" t="s">
        <v>54</v>
      </c>
      <c r="L549" s="43" t="s">
        <v>54</v>
      </c>
    </row>
    <row r="550" spans="11:12" x14ac:dyDescent="0.25">
      <c r="K550" s="67" t="s">
        <v>54</v>
      </c>
      <c r="L550" s="43" t="s">
        <v>54</v>
      </c>
    </row>
    <row r="551" spans="11:12" x14ac:dyDescent="0.25">
      <c r="K551" s="67" t="s">
        <v>54</v>
      </c>
      <c r="L551" s="43" t="s">
        <v>54</v>
      </c>
    </row>
    <row r="552" spans="11:12" x14ac:dyDescent="0.25">
      <c r="K552" s="67" t="s">
        <v>54</v>
      </c>
      <c r="L552" s="43" t="s">
        <v>54</v>
      </c>
    </row>
    <row r="553" spans="11:12" x14ac:dyDescent="0.25">
      <c r="K553" s="67" t="s">
        <v>54</v>
      </c>
      <c r="L553" s="43" t="s">
        <v>54</v>
      </c>
    </row>
    <row r="554" spans="11:12" x14ac:dyDescent="0.25">
      <c r="K554" s="67" t="s">
        <v>54</v>
      </c>
      <c r="L554" s="43" t="s">
        <v>54</v>
      </c>
    </row>
    <row r="555" spans="11:12" x14ac:dyDescent="0.25">
      <c r="K555" s="67" t="s">
        <v>54</v>
      </c>
      <c r="L555" s="43" t="s">
        <v>54</v>
      </c>
    </row>
    <row r="556" spans="11:12" x14ac:dyDescent="0.25">
      <c r="K556" s="67" t="s">
        <v>54</v>
      </c>
      <c r="L556" s="43" t="s">
        <v>54</v>
      </c>
    </row>
    <row r="557" spans="11:12" x14ac:dyDescent="0.25">
      <c r="K557" s="67" t="s">
        <v>54</v>
      </c>
      <c r="L557" s="43" t="s">
        <v>54</v>
      </c>
    </row>
    <row r="558" spans="11:12" x14ac:dyDescent="0.25">
      <c r="K558" s="67" t="s">
        <v>54</v>
      </c>
      <c r="L558" s="43" t="s">
        <v>54</v>
      </c>
    </row>
    <row r="559" spans="11:12" x14ac:dyDescent="0.25">
      <c r="K559" s="67" t="s">
        <v>54</v>
      </c>
      <c r="L559" s="43" t="s">
        <v>54</v>
      </c>
    </row>
    <row r="560" spans="11:12" x14ac:dyDescent="0.25">
      <c r="K560" s="67" t="s">
        <v>54</v>
      </c>
      <c r="L560" s="43" t="s">
        <v>54</v>
      </c>
    </row>
    <row r="561" spans="11:12" x14ac:dyDescent="0.25">
      <c r="K561" s="67" t="s">
        <v>54</v>
      </c>
      <c r="L561" s="43" t="s">
        <v>54</v>
      </c>
    </row>
    <row r="562" spans="11:12" x14ac:dyDescent="0.25">
      <c r="K562" s="67" t="s">
        <v>54</v>
      </c>
      <c r="L562" s="43" t="s">
        <v>54</v>
      </c>
    </row>
    <row r="563" spans="11:12" x14ac:dyDescent="0.25">
      <c r="K563" s="67" t="s">
        <v>54</v>
      </c>
      <c r="L563" s="43" t="s">
        <v>54</v>
      </c>
    </row>
    <row r="564" spans="11:12" x14ac:dyDescent="0.25">
      <c r="K564" s="67" t="s">
        <v>54</v>
      </c>
      <c r="L564" s="43" t="s">
        <v>54</v>
      </c>
    </row>
    <row r="565" spans="11:12" x14ac:dyDescent="0.25">
      <c r="K565" s="67" t="s">
        <v>54</v>
      </c>
      <c r="L565" s="43" t="s">
        <v>54</v>
      </c>
    </row>
    <row r="566" spans="11:12" x14ac:dyDescent="0.25">
      <c r="K566" s="67" t="s">
        <v>54</v>
      </c>
      <c r="L566" s="43" t="s">
        <v>54</v>
      </c>
    </row>
    <row r="567" spans="11:12" x14ac:dyDescent="0.25">
      <c r="K567" s="67" t="s">
        <v>54</v>
      </c>
      <c r="L567" s="43" t="s">
        <v>54</v>
      </c>
    </row>
    <row r="568" spans="11:12" x14ac:dyDescent="0.25">
      <c r="K568" s="67" t="s">
        <v>54</v>
      </c>
      <c r="L568" s="43" t="s">
        <v>54</v>
      </c>
    </row>
    <row r="569" spans="11:12" x14ac:dyDescent="0.25">
      <c r="K569" s="67" t="s">
        <v>54</v>
      </c>
      <c r="L569" s="43" t="s">
        <v>54</v>
      </c>
    </row>
    <row r="570" spans="11:12" x14ac:dyDescent="0.25">
      <c r="K570" s="67" t="s">
        <v>54</v>
      </c>
      <c r="L570" s="43" t="s">
        <v>54</v>
      </c>
    </row>
    <row r="571" spans="11:12" x14ac:dyDescent="0.25">
      <c r="K571" s="67" t="s">
        <v>54</v>
      </c>
      <c r="L571" s="43" t="s">
        <v>54</v>
      </c>
    </row>
    <row r="572" spans="11:12" x14ac:dyDescent="0.25">
      <c r="K572" s="67" t="s">
        <v>54</v>
      </c>
      <c r="L572" s="43" t="s">
        <v>54</v>
      </c>
    </row>
    <row r="573" spans="11:12" x14ac:dyDescent="0.25">
      <c r="K573" s="67" t="s">
        <v>54</v>
      </c>
      <c r="L573" s="43" t="s">
        <v>54</v>
      </c>
    </row>
    <row r="574" spans="11:12" x14ac:dyDescent="0.25">
      <c r="K574" s="67" t="s">
        <v>54</v>
      </c>
      <c r="L574" s="43" t="s">
        <v>54</v>
      </c>
    </row>
    <row r="575" spans="11:12" x14ac:dyDescent="0.25">
      <c r="K575" s="67" t="s">
        <v>54</v>
      </c>
      <c r="L575" s="43" t="s">
        <v>54</v>
      </c>
    </row>
    <row r="576" spans="11:12" x14ac:dyDescent="0.25">
      <c r="K576" s="67" t="s">
        <v>54</v>
      </c>
      <c r="L576" s="43" t="s">
        <v>54</v>
      </c>
    </row>
    <row r="577" spans="11:12" x14ac:dyDescent="0.25">
      <c r="K577" s="67" t="s">
        <v>54</v>
      </c>
      <c r="L577" s="43" t="s">
        <v>54</v>
      </c>
    </row>
    <row r="578" spans="11:12" x14ac:dyDescent="0.25">
      <c r="K578" s="67" t="s">
        <v>54</v>
      </c>
      <c r="L578" s="43" t="s">
        <v>54</v>
      </c>
    </row>
    <row r="579" spans="11:12" x14ac:dyDescent="0.25">
      <c r="K579" s="67" t="s">
        <v>54</v>
      </c>
      <c r="L579" s="43" t="s">
        <v>54</v>
      </c>
    </row>
    <row r="580" spans="11:12" x14ac:dyDescent="0.25">
      <c r="K580" s="67" t="s">
        <v>54</v>
      </c>
      <c r="L580" s="43" t="s">
        <v>54</v>
      </c>
    </row>
    <row r="581" spans="11:12" x14ac:dyDescent="0.25">
      <c r="K581" s="67" t="s">
        <v>54</v>
      </c>
      <c r="L581" s="43" t="s">
        <v>54</v>
      </c>
    </row>
    <row r="582" spans="11:12" x14ac:dyDescent="0.25">
      <c r="K582" s="67" t="s">
        <v>54</v>
      </c>
      <c r="L582" s="43" t="s">
        <v>54</v>
      </c>
    </row>
    <row r="583" spans="11:12" x14ac:dyDescent="0.25">
      <c r="K583" s="67" t="s">
        <v>54</v>
      </c>
      <c r="L583" s="43" t="s">
        <v>54</v>
      </c>
    </row>
    <row r="584" spans="11:12" x14ac:dyDescent="0.25">
      <c r="K584" s="67" t="s">
        <v>54</v>
      </c>
      <c r="L584" s="43" t="s">
        <v>54</v>
      </c>
    </row>
    <row r="585" spans="11:12" x14ac:dyDescent="0.25">
      <c r="K585" s="67" t="s">
        <v>54</v>
      </c>
      <c r="L585" s="43" t="s">
        <v>54</v>
      </c>
    </row>
    <row r="586" spans="11:12" x14ac:dyDescent="0.25">
      <c r="K586" s="67" t="s">
        <v>54</v>
      </c>
      <c r="L586" s="43" t="s">
        <v>54</v>
      </c>
    </row>
    <row r="587" spans="11:12" x14ac:dyDescent="0.25">
      <c r="K587" s="67" t="s">
        <v>54</v>
      </c>
      <c r="L587" s="43" t="s">
        <v>54</v>
      </c>
    </row>
    <row r="588" spans="11:12" x14ac:dyDescent="0.25">
      <c r="K588" s="67" t="s">
        <v>54</v>
      </c>
      <c r="L588" s="43" t="s">
        <v>54</v>
      </c>
    </row>
    <row r="589" spans="11:12" x14ac:dyDescent="0.25">
      <c r="K589" s="67" t="s">
        <v>54</v>
      </c>
      <c r="L589" s="43" t="s">
        <v>54</v>
      </c>
    </row>
    <row r="590" spans="11:12" x14ac:dyDescent="0.25">
      <c r="K590" s="67" t="s">
        <v>54</v>
      </c>
      <c r="L590" s="43" t="s">
        <v>54</v>
      </c>
    </row>
    <row r="591" spans="11:12" x14ac:dyDescent="0.25">
      <c r="K591" s="67" t="s">
        <v>54</v>
      </c>
      <c r="L591" s="43" t="s">
        <v>54</v>
      </c>
    </row>
    <row r="592" spans="11:12" x14ac:dyDescent="0.25">
      <c r="K592" s="67" t="s">
        <v>54</v>
      </c>
      <c r="L592" s="43" t="s">
        <v>54</v>
      </c>
    </row>
    <row r="593" spans="11:12" x14ac:dyDescent="0.25">
      <c r="K593" s="67" t="s">
        <v>54</v>
      </c>
      <c r="L593" s="43" t="s">
        <v>54</v>
      </c>
    </row>
    <row r="594" spans="11:12" x14ac:dyDescent="0.25">
      <c r="K594" s="67" t="s">
        <v>54</v>
      </c>
      <c r="L594" s="43" t="s">
        <v>54</v>
      </c>
    </row>
    <row r="595" spans="11:12" x14ac:dyDescent="0.25">
      <c r="K595" s="67" t="s">
        <v>54</v>
      </c>
      <c r="L595" s="43" t="s">
        <v>54</v>
      </c>
    </row>
    <row r="596" spans="11:12" x14ac:dyDescent="0.25">
      <c r="K596" s="67" t="s">
        <v>54</v>
      </c>
      <c r="L596" s="43" t="s">
        <v>54</v>
      </c>
    </row>
    <row r="597" spans="11:12" x14ac:dyDescent="0.25">
      <c r="K597" s="67" t="s">
        <v>54</v>
      </c>
      <c r="L597" s="43" t="s">
        <v>54</v>
      </c>
    </row>
    <row r="598" spans="11:12" x14ac:dyDescent="0.25">
      <c r="K598" s="67" t="s">
        <v>54</v>
      </c>
      <c r="L598" s="43" t="s">
        <v>54</v>
      </c>
    </row>
    <row r="599" spans="11:12" x14ac:dyDescent="0.25">
      <c r="K599" s="67" t="s">
        <v>54</v>
      </c>
      <c r="L599" s="43" t="s">
        <v>54</v>
      </c>
    </row>
    <row r="600" spans="11:12" x14ac:dyDescent="0.25">
      <c r="K600" s="68" t="s">
        <v>57</v>
      </c>
      <c r="L600" s="68"/>
    </row>
    <row r="601" spans="11:12" x14ac:dyDescent="0.25">
      <c r="K601" s="67">
        <v>43904</v>
      </c>
      <c r="L601" s="43">
        <v>100</v>
      </c>
    </row>
    <row r="602" spans="11:12" x14ac:dyDescent="0.25">
      <c r="K602" s="67">
        <v>43911</v>
      </c>
      <c r="L602" s="43">
        <v>98.876300000000001</v>
      </c>
    </row>
    <row r="603" spans="11:12" x14ac:dyDescent="0.25">
      <c r="K603" s="67">
        <v>43918</v>
      </c>
      <c r="L603" s="43">
        <v>97.656999999999996</v>
      </c>
    </row>
    <row r="604" spans="11:12" x14ac:dyDescent="0.25">
      <c r="K604" s="67">
        <v>43925</v>
      </c>
      <c r="L604" s="43">
        <v>98.197299999999998</v>
      </c>
    </row>
    <row r="605" spans="11:12" x14ac:dyDescent="0.25">
      <c r="K605" s="67">
        <v>43932</v>
      </c>
      <c r="L605" s="43">
        <v>98.113900000000001</v>
      </c>
    </row>
    <row r="606" spans="11:12" x14ac:dyDescent="0.25">
      <c r="K606" s="67">
        <v>43939</v>
      </c>
      <c r="L606" s="43">
        <v>98.761600000000001</v>
      </c>
    </row>
    <row r="607" spans="11:12" x14ac:dyDescent="0.25">
      <c r="K607" s="67">
        <v>43946</v>
      </c>
      <c r="L607" s="43">
        <v>98.908500000000004</v>
      </c>
    </row>
    <row r="608" spans="11:12" x14ac:dyDescent="0.25">
      <c r="K608" s="67">
        <v>43953</v>
      </c>
      <c r="L608" s="43">
        <v>99.4191</v>
      </c>
    </row>
    <row r="609" spans="11:12" x14ac:dyDescent="0.25">
      <c r="K609" s="67">
        <v>43960</v>
      </c>
      <c r="L609" s="43">
        <v>99.601600000000005</v>
      </c>
    </row>
    <row r="610" spans="11:12" x14ac:dyDescent="0.25">
      <c r="K610" s="67">
        <v>43967</v>
      </c>
      <c r="L610" s="43">
        <v>97.625500000000002</v>
      </c>
    </row>
    <row r="611" spans="11:12" x14ac:dyDescent="0.25">
      <c r="K611" s="67">
        <v>43974</v>
      </c>
      <c r="L611" s="43">
        <v>96.712800000000001</v>
      </c>
    </row>
    <row r="612" spans="11:12" x14ac:dyDescent="0.25">
      <c r="K612" s="67">
        <v>43981</v>
      </c>
      <c r="L612" s="43">
        <v>97.402100000000004</v>
      </c>
    </row>
    <row r="613" spans="11:12" x14ac:dyDescent="0.25">
      <c r="K613" s="67">
        <v>43988</v>
      </c>
      <c r="L613" s="43">
        <v>98.621899999999997</v>
      </c>
    </row>
    <row r="614" spans="11:12" x14ac:dyDescent="0.25">
      <c r="K614" s="67">
        <v>43995</v>
      </c>
      <c r="L614" s="43">
        <v>98.691199999999995</v>
      </c>
    </row>
    <row r="615" spans="11:12" x14ac:dyDescent="0.25">
      <c r="K615" s="67">
        <v>44002</v>
      </c>
      <c r="L615" s="43">
        <v>99.190299999999993</v>
      </c>
    </row>
    <row r="616" spans="11:12" x14ac:dyDescent="0.25">
      <c r="K616" s="67">
        <v>44009</v>
      </c>
      <c r="L616" s="43">
        <v>100.0689</v>
      </c>
    </row>
    <row r="617" spans="11:12" x14ac:dyDescent="0.25">
      <c r="K617" s="67">
        <v>44016</v>
      </c>
      <c r="L617" s="43">
        <v>101.358</v>
      </c>
    </row>
    <row r="618" spans="11:12" x14ac:dyDescent="0.25">
      <c r="K618" s="67">
        <v>44023</v>
      </c>
      <c r="L618" s="43">
        <v>100.04600000000001</v>
      </c>
    </row>
    <row r="619" spans="11:12" x14ac:dyDescent="0.25">
      <c r="K619" s="67">
        <v>44030</v>
      </c>
      <c r="L619" s="43">
        <v>98.676199999999994</v>
      </c>
    </row>
    <row r="620" spans="11:12" x14ac:dyDescent="0.25">
      <c r="K620" s="67">
        <v>44037</v>
      </c>
      <c r="L620" s="43">
        <v>98.578999999999994</v>
      </c>
    </row>
    <row r="621" spans="11:12" x14ac:dyDescent="0.25">
      <c r="K621" s="67">
        <v>44044</v>
      </c>
      <c r="L621" s="43">
        <v>99.852599999999995</v>
      </c>
    </row>
    <row r="622" spans="11:12" x14ac:dyDescent="0.25">
      <c r="K622" s="67">
        <v>44051</v>
      </c>
      <c r="L622" s="43">
        <v>100.81659999999999</v>
      </c>
    </row>
    <row r="623" spans="11:12" x14ac:dyDescent="0.25">
      <c r="K623" s="67">
        <v>44058</v>
      </c>
      <c r="L623" s="43">
        <v>99.660899999999998</v>
      </c>
    </row>
    <row r="624" spans="11:12" x14ac:dyDescent="0.25">
      <c r="K624" s="67">
        <v>44065</v>
      </c>
      <c r="L624" s="43">
        <v>99.440899999999999</v>
      </c>
    </row>
    <row r="625" spans="11:12" x14ac:dyDescent="0.25">
      <c r="K625" s="67">
        <v>44072</v>
      </c>
      <c r="L625" s="43">
        <v>99.924899999999994</v>
      </c>
    </row>
    <row r="626" spans="11:12" x14ac:dyDescent="0.25">
      <c r="K626" s="67">
        <v>44079</v>
      </c>
      <c r="L626" s="43">
        <v>100.8588</v>
      </c>
    </row>
    <row r="627" spans="11:12" x14ac:dyDescent="0.25">
      <c r="K627" s="67">
        <v>44086</v>
      </c>
      <c r="L627" s="43">
        <v>101.708</v>
      </c>
    </row>
    <row r="628" spans="11:12" x14ac:dyDescent="0.25">
      <c r="K628" s="67">
        <v>44093</v>
      </c>
      <c r="L628" s="43">
        <v>101.2697</v>
      </c>
    </row>
    <row r="629" spans="11:12" x14ac:dyDescent="0.25">
      <c r="K629" s="67">
        <v>44100</v>
      </c>
      <c r="L629" s="43">
        <v>100.65519999999999</v>
      </c>
    </row>
    <row r="630" spans="11:12" x14ac:dyDescent="0.25">
      <c r="K630" s="67">
        <v>44107</v>
      </c>
      <c r="L630" s="43">
        <v>99.884600000000006</v>
      </c>
    </row>
    <row r="631" spans="11:12" x14ac:dyDescent="0.25">
      <c r="K631" s="67">
        <v>44114</v>
      </c>
      <c r="L631" s="43">
        <v>99.271199999999993</v>
      </c>
    </row>
    <row r="632" spans="11:12" x14ac:dyDescent="0.25">
      <c r="K632" s="67">
        <v>44121</v>
      </c>
      <c r="L632" s="43">
        <v>99.413300000000007</v>
      </c>
    </row>
    <row r="633" spans="11:12" x14ac:dyDescent="0.25">
      <c r="K633" s="67">
        <v>44128</v>
      </c>
      <c r="L633" s="43">
        <v>99.756699999999995</v>
      </c>
    </row>
    <row r="634" spans="11:12" x14ac:dyDescent="0.25">
      <c r="K634" s="67">
        <v>44135</v>
      </c>
      <c r="L634" s="43">
        <v>99.381</v>
      </c>
    </row>
    <row r="635" spans="11:12" x14ac:dyDescent="0.25">
      <c r="K635" s="67">
        <v>44142</v>
      </c>
      <c r="L635" s="43">
        <v>100.43380000000001</v>
      </c>
    </row>
    <row r="636" spans="11:12" x14ac:dyDescent="0.25">
      <c r="K636" s="67">
        <v>44149</v>
      </c>
      <c r="L636" s="43">
        <v>100.5352</v>
      </c>
    </row>
    <row r="637" spans="11:12" x14ac:dyDescent="0.25">
      <c r="K637" s="67">
        <v>44156</v>
      </c>
      <c r="L637" s="43">
        <v>100.21639999999999</v>
      </c>
    </row>
    <row r="638" spans="11:12" x14ac:dyDescent="0.25">
      <c r="K638" s="67">
        <v>44163</v>
      </c>
      <c r="L638" s="43">
        <v>100.6078</v>
      </c>
    </row>
    <row r="639" spans="11:12" x14ac:dyDescent="0.25">
      <c r="K639" s="67">
        <v>44170</v>
      </c>
      <c r="L639" s="43">
        <v>102.14709999999999</v>
      </c>
    </row>
    <row r="640" spans="11:12" x14ac:dyDescent="0.25">
      <c r="K640" s="67">
        <v>44177</v>
      </c>
      <c r="L640" s="43">
        <v>103.0686</v>
      </c>
    </row>
    <row r="641" spans="11:12" x14ac:dyDescent="0.25">
      <c r="K641" s="67">
        <v>44184</v>
      </c>
      <c r="L641" s="43">
        <v>102.553</v>
      </c>
    </row>
    <row r="642" spans="11:12" x14ac:dyDescent="0.25">
      <c r="K642" s="67">
        <v>44191</v>
      </c>
      <c r="L642" s="43">
        <v>98.156300000000002</v>
      </c>
    </row>
    <row r="643" spans="11:12" x14ac:dyDescent="0.25">
      <c r="K643" s="67">
        <v>44198</v>
      </c>
      <c r="L643" s="43">
        <v>94.086299999999994</v>
      </c>
    </row>
    <row r="644" spans="11:12" x14ac:dyDescent="0.25">
      <c r="K644" s="67">
        <v>44205</v>
      </c>
      <c r="L644" s="43">
        <v>95.2239</v>
      </c>
    </row>
    <row r="645" spans="11:12" x14ac:dyDescent="0.25">
      <c r="K645" s="67">
        <v>44212</v>
      </c>
      <c r="L645" s="43">
        <v>97.287800000000004</v>
      </c>
    </row>
    <row r="646" spans="11:12" x14ac:dyDescent="0.25">
      <c r="K646" s="67">
        <v>44219</v>
      </c>
      <c r="L646" s="43">
        <v>98.292100000000005</v>
      </c>
    </row>
    <row r="647" spans="11:12" x14ac:dyDescent="0.25">
      <c r="K647" s="67">
        <v>44226</v>
      </c>
      <c r="L647" s="43">
        <v>99.024199999999993</v>
      </c>
    </row>
    <row r="648" spans="11:12" x14ac:dyDescent="0.25">
      <c r="K648" s="67" t="s">
        <v>54</v>
      </c>
      <c r="L648" s="43" t="s">
        <v>54</v>
      </c>
    </row>
    <row r="649" spans="11:12" x14ac:dyDescent="0.25">
      <c r="K649" s="67" t="s">
        <v>54</v>
      </c>
      <c r="L649" s="43" t="s">
        <v>54</v>
      </c>
    </row>
    <row r="650" spans="11:12" x14ac:dyDescent="0.25">
      <c r="K650" s="67" t="s">
        <v>54</v>
      </c>
      <c r="L650" s="43" t="s">
        <v>54</v>
      </c>
    </row>
    <row r="651" spans="11:12" x14ac:dyDescent="0.25">
      <c r="K651" s="67" t="s">
        <v>54</v>
      </c>
      <c r="L651" s="43" t="s">
        <v>54</v>
      </c>
    </row>
    <row r="652" spans="11:12" x14ac:dyDescent="0.25">
      <c r="K652" s="67" t="s">
        <v>54</v>
      </c>
      <c r="L652" s="43" t="s">
        <v>54</v>
      </c>
    </row>
    <row r="653" spans="11:12" x14ac:dyDescent="0.25">
      <c r="K653" s="67" t="s">
        <v>54</v>
      </c>
      <c r="L653" s="43" t="s">
        <v>54</v>
      </c>
    </row>
    <row r="654" spans="11:12" x14ac:dyDescent="0.25">
      <c r="K654" s="67" t="s">
        <v>54</v>
      </c>
      <c r="L654" s="43" t="s">
        <v>54</v>
      </c>
    </row>
    <row r="655" spans="11:12" x14ac:dyDescent="0.25">
      <c r="K655" s="67" t="s">
        <v>54</v>
      </c>
      <c r="L655" s="43" t="s">
        <v>54</v>
      </c>
    </row>
    <row r="656" spans="11:12" x14ac:dyDescent="0.25">
      <c r="K656" s="67" t="s">
        <v>54</v>
      </c>
      <c r="L656" s="43" t="s">
        <v>54</v>
      </c>
    </row>
    <row r="657" spans="11:12" x14ac:dyDescent="0.25">
      <c r="K657" s="67" t="s">
        <v>54</v>
      </c>
      <c r="L657" s="43" t="s">
        <v>54</v>
      </c>
    </row>
    <row r="658" spans="11:12" x14ac:dyDescent="0.25">
      <c r="K658" s="67" t="s">
        <v>54</v>
      </c>
      <c r="L658" s="43" t="s">
        <v>54</v>
      </c>
    </row>
    <row r="659" spans="11:12" x14ac:dyDescent="0.25">
      <c r="K659" s="67" t="s">
        <v>54</v>
      </c>
      <c r="L659" s="43" t="s">
        <v>54</v>
      </c>
    </row>
    <row r="660" spans="11:12" x14ac:dyDescent="0.25">
      <c r="K660" s="67" t="s">
        <v>54</v>
      </c>
      <c r="L660" s="43" t="s">
        <v>54</v>
      </c>
    </row>
    <row r="661" spans="11:12" x14ac:dyDescent="0.25">
      <c r="K661" s="67" t="s">
        <v>54</v>
      </c>
      <c r="L661" s="43" t="s">
        <v>54</v>
      </c>
    </row>
    <row r="662" spans="11:12" x14ac:dyDescent="0.25">
      <c r="K662" s="67" t="s">
        <v>54</v>
      </c>
      <c r="L662" s="43" t="s">
        <v>54</v>
      </c>
    </row>
    <row r="663" spans="11:12" x14ac:dyDescent="0.25">
      <c r="K663" s="67" t="s">
        <v>54</v>
      </c>
      <c r="L663" s="43" t="s">
        <v>54</v>
      </c>
    </row>
    <row r="664" spans="11:12" x14ac:dyDescent="0.25">
      <c r="K664" s="67" t="s">
        <v>54</v>
      </c>
      <c r="L664" s="43" t="s">
        <v>54</v>
      </c>
    </row>
    <row r="665" spans="11:12" x14ac:dyDescent="0.25">
      <c r="K665" s="67" t="s">
        <v>54</v>
      </c>
      <c r="L665" s="43" t="s">
        <v>54</v>
      </c>
    </row>
    <row r="666" spans="11:12" x14ac:dyDescent="0.25">
      <c r="K666" s="67" t="s">
        <v>54</v>
      </c>
      <c r="L666" s="43" t="s">
        <v>54</v>
      </c>
    </row>
    <row r="667" spans="11:12" x14ac:dyDescent="0.25">
      <c r="K667" s="67" t="s">
        <v>54</v>
      </c>
      <c r="L667" s="43" t="s">
        <v>54</v>
      </c>
    </row>
    <row r="668" spans="11:12" x14ac:dyDescent="0.25">
      <c r="K668" s="67" t="s">
        <v>54</v>
      </c>
      <c r="L668" s="43" t="s">
        <v>54</v>
      </c>
    </row>
    <row r="669" spans="11:12" x14ac:dyDescent="0.25">
      <c r="K669" s="67" t="s">
        <v>54</v>
      </c>
      <c r="L669" s="43" t="s">
        <v>54</v>
      </c>
    </row>
    <row r="670" spans="11:12" x14ac:dyDescent="0.25">
      <c r="K670" s="67" t="s">
        <v>54</v>
      </c>
      <c r="L670" s="43" t="s">
        <v>54</v>
      </c>
    </row>
    <row r="671" spans="11:12" x14ac:dyDescent="0.25">
      <c r="K671" s="67" t="s">
        <v>54</v>
      </c>
      <c r="L671" s="43" t="s">
        <v>54</v>
      </c>
    </row>
    <row r="672" spans="11:12" x14ac:dyDescent="0.25">
      <c r="K672" s="67" t="s">
        <v>54</v>
      </c>
      <c r="L672" s="43" t="s">
        <v>54</v>
      </c>
    </row>
    <row r="673" spans="11:12" x14ac:dyDescent="0.25">
      <c r="K673" s="67" t="s">
        <v>54</v>
      </c>
      <c r="L673" s="43" t="s">
        <v>54</v>
      </c>
    </row>
    <row r="674" spans="11:12" x14ac:dyDescent="0.25">
      <c r="K674" s="67" t="s">
        <v>54</v>
      </c>
      <c r="L674" s="43" t="s">
        <v>54</v>
      </c>
    </row>
    <row r="675" spans="11:12" x14ac:dyDescent="0.25">
      <c r="K675" s="67" t="s">
        <v>54</v>
      </c>
      <c r="L675" s="43" t="s">
        <v>54</v>
      </c>
    </row>
    <row r="676" spans="11:12" x14ac:dyDescent="0.25">
      <c r="K676" s="67" t="s">
        <v>54</v>
      </c>
      <c r="L676" s="43" t="s">
        <v>54</v>
      </c>
    </row>
    <row r="677" spans="11:12" x14ac:dyDescent="0.25">
      <c r="K677" s="67" t="s">
        <v>54</v>
      </c>
      <c r="L677" s="43" t="s">
        <v>54</v>
      </c>
    </row>
    <row r="678" spans="11:12" x14ac:dyDescent="0.25">
      <c r="K678" s="67" t="s">
        <v>54</v>
      </c>
      <c r="L678" s="43" t="s">
        <v>54</v>
      </c>
    </row>
    <row r="679" spans="11:12" x14ac:dyDescent="0.25">
      <c r="K679" s="67" t="s">
        <v>54</v>
      </c>
      <c r="L679" s="43" t="s">
        <v>54</v>
      </c>
    </row>
    <row r="680" spans="11:12" x14ac:dyDescent="0.25">
      <c r="K680" s="67" t="s">
        <v>54</v>
      </c>
      <c r="L680" s="43" t="s">
        <v>54</v>
      </c>
    </row>
    <row r="681" spans="11:12" x14ac:dyDescent="0.25">
      <c r="K681" s="67" t="s">
        <v>54</v>
      </c>
      <c r="L681" s="43" t="s">
        <v>54</v>
      </c>
    </row>
    <row r="682" spans="11:12" x14ac:dyDescent="0.25">
      <c r="K682" s="67" t="s">
        <v>54</v>
      </c>
      <c r="L682" s="43" t="s">
        <v>54</v>
      </c>
    </row>
    <row r="683" spans="11:12" x14ac:dyDescent="0.25">
      <c r="K683" s="67" t="s">
        <v>54</v>
      </c>
      <c r="L683" s="43" t="s">
        <v>54</v>
      </c>
    </row>
    <row r="684" spans="11:12" x14ac:dyDescent="0.25">
      <c r="K684" s="67" t="s">
        <v>54</v>
      </c>
      <c r="L684" s="43" t="s">
        <v>54</v>
      </c>
    </row>
    <row r="685" spans="11:12" x14ac:dyDescent="0.25">
      <c r="K685" s="67" t="s">
        <v>54</v>
      </c>
      <c r="L685" s="43" t="s">
        <v>54</v>
      </c>
    </row>
    <row r="686" spans="11:12" x14ac:dyDescent="0.25">
      <c r="K686" s="67" t="s">
        <v>54</v>
      </c>
      <c r="L686" s="43" t="s">
        <v>54</v>
      </c>
    </row>
    <row r="687" spans="11:12" x14ac:dyDescent="0.25">
      <c r="K687" s="67" t="s">
        <v>54</v>
      </c>
      <c r="L687" s="43" t="s">
        <v>54</v>
      </c>
    </row>
    <row r="688" spans="11:12" x14ac:dyDescent="0.25">
      <c r="K688" s="67" t="s">
        <v>54</v>
      </c>
      <c r="L688" s="43" t="s">
        <v>54</v>
      </c>
    </row>
    <row r="689" spans="11:12" x14ac:dyDescent="0.25">
      <c r="K689" s="67" t="s">
        <v>54</v>
      </c>
      <c r="L689" s="43" t="s">
        <v>54</v>
      </c>
    </row>
    <row r="690" spans="11:12" x14ac:dyDescent="0.25">
      <c r="K690" s="67" t="s">
        <v>54</v>
      </c>
      <c r="L690" s="43" t="s">
        <v>54</v>
      </c>
    </row>
    <row r="691" spans="11:12" x14ac:dyDescent="0.25">
      <c r="K691" s="67" t="s">
        <v>54</v>
      </c>
      <c r="L691" s="43" t="s">
        <v>54</v>
      </c>
    </row>
    <row r="692" spans="11:12" x14ac:dyDescent="0.25">
      <c r="K692" s="67" t="s">
        <v>54</v>
      </c>
      <c r="L692" s="43" t="s">
        <v>54</v>
      </c>
    </row>
    <row r="693" spans="11:12" x14ac:dyDescent="0.25">
      <c r="K693" s="67" t="s">
        <v>54</v>
      </c>
      <c r="L693" s="43" t="s">
        <v>54</v>
      </c>
    </row>
    <row r="694" spans="11:12" x14ac:dyDescent="0.25">
      <c r="K694" s="67" t="s">
        <v>54</v>
      </c>
      <c r="L694" s="43" t="s">
        <v>54</v>
      </c>
    </row>
    <row r="695" spans="11:12" x14ac:dyDescent="0.25">
      <c r="K695" s="67" t="s">
        <v>54</v>
      </c>
      <c r="L695" s="43" t="s">
        <v>54</v>
      </c>
    </row>
    <row r="696" spans="11:12" x14ac:dyDescent="0.25">
      <c r="K696" s="67" t="s">
        <v>54</v>
      </c>
      <c r="L696" s="43" t="s">
        <v>54</v>
      </c>
    </row>
    <row r="697" spans="11:12" x14ac:dyDescent="0.25">
      <c r="K697" s="67" t="s">
        <v>54</v>
      </c>
      <c r="L697" s="43" t="s">
        <v>54</v>
      </c>
    </row>
    <row r="698" spans="11:12" x14ac:dyDescent="0.25">
      <c r="K698" s="67" t="s">
        <v>54</v>
      </c>
      <c r="L698" s="43" t="s">
        <v>54</v>
      </c>
    </row>
    <row r="699" spans="11:12" x14ac:dyDescent="0.25">
      <c r="K699" s="67" t="s">
        <v>54</v>
      </c>
      <c r="L699" s="43" t="s">
        <v>54</v>
      </c>
    </row>
    <row r="700" spans="11:12" x14ac:dyDescent="0.25">
      <c r="K700" s="67" t="s">
        <v>54</v>
      </c>
      <c r="L700" s="43" t="s">
        <v>54</v>
      </c>
    </row>
    <row r="701" spans="11:12" x14ac:dyDescent="0.25">
      <c r="K701" s="67" t="s">
        <v>54</v>
      </c>
      <c r="L701" s="43" t="s">
        <v>54</v>
      </c>
    </row>
    <row r="702" spans="11:12" x14ac:dyDescent="0.25">
      <c r="K702" s="67" t="s">
        <v>54</v>
      </c>
      <c r="L702" s="43" t="s">
        <v>54</v>
      </c>
    </row>
    <row r="703" spans="11:12" x14ac:dyDescent="0.25">
      <c r="K703" s="67" t="s">
        <v>54</v>
      </c>
      <c r="L703" s="43" t="s">
        <v>54</v>
      </c>
    </row>
    <row r="704" spans="11:12" x14ac:dyDescent="0.25">
      <c r="K704" s="67" t="s">
        <v>54</v>
      </c>
      <c r="L704" s="43" t="s">
        <v>54</v>
      </c>
    </row>
    <row r="705" spans="11:12" x14ac:dyDescent="0.25">
      <c r="K705" s="67" t="s">
        <v>54</v>
      </c>
      <c r="L705" s="43" t="s">
        <v>54</v>
      </c>
    </row>
    <row r="706" spans="11:12" x14ac:dyDescent="0.25">
      <c r="K706" s="67" t="s">
        <v>54</v>
      </c>
      <c r="L706" s="43" t="s">
        <v>54</v>
      </c>
    </row>
    <row r="707" spans="11:12" x14ac:dyDescent="0.25">
      <c r="K707" s="67" t="s">
        <v>54</v>
      </c>
      <c r="L707" s="43" t="s">
        <v>54</v>
      </c>
    </row>
    <row r="708" spans="11:12" x14ac:dyDescent="0.25">
      <c r="K708" s="67" t="s">
        <v>54</v>
      </c>
      <c r="L708" s="43" t="s">
        <v>54</v>
      </c>
    </row>
    <row r="709" spans="11:12" x14ac:dyDescent="0.25">
      <c r="K709" s="67" t="s">
        <v>54</v>
      </c>
      <c r="L709" s="43" t="s">
        <v>54</v>
      </c>
    </row>
    <row r="710" spans="11:12" x14ac:dyDescent="0.25">
      <c r="K710" s="67" t="s">
        <v>54</v>
      </c>
      <c r="L710" s="43" t="s">
        <v>54</v>
      </c>
    </row>
    <row r="711" spans="11:12" x14ac:dyDescent="0.25">
      <c r="K711" s="67" t="s">
        <v>54</v>
      </c>
      <c r="L711" s="43" t="s">
        <v>54</v>
      </c>
    </row>
    <row r="712" spans="11:12" x14ac:dyDescent="0.25">
      <c r="K712" s="67" t="s">
        <v>54</v>
      </c>
      <c r="L712" s="43" t="s">
        <v>54</v>
      </c>
    </row>
    <row r="713" spans="11:12" x14ac:dyDescent="0.25">
      <c r="K713" s="67" t="s">
        <v>54</v>
      </c>
      <c r="L713" s="43" t="s">
        <v>54</v>
      </c>
    </row>
    <row r="714" spans="11:12" x14ac:dyDescent="0.25">
      <c r="K714" s="67" t="s">
        <v>54</v>
      </c>
      <c r="L714" s="43" t="s">
        <v>54</v>
      </c>
    </row>
    <row r="715" spans="11:12" x14ac:dyDescent="0.25">
      <c r="K715" s="67" t="s">
        <v>54</v>
      </c>
      <c r="L715" s="43" t="s">
        <v>54</v>
      </c>
    </row>
    <row r="716" spans="11:12" x14ac:dyDescent="0.25">
      <c r="K716" s="67" t="s">
        <v>54</v>
      </c>
      <c r="L716" s="43" t="s">
        <v>54</v>
      </c>
    </row>
    <row r="717" spans="11:12" x14ac:dyDescent="0.25">
      <c r="K717" s="67" t="s">
        <v>54</v>
      </c>
      <c r="L717" s="43" t="s">
        <v>54</v>
      </c>
    </row>
    <row r="718" spans="11:12" x14ac:dyDescent="0.25">
      <c r="K718" s="67" t="s">
        <v>54</v>
      </c>
      <c r="L718" s="43" t="s">
        <v>54</v>
      </c>
    </row>
    <row r="719" spans="11:12" x14ac:dyDescent="0.25">
      <c r="K719" s="67" t="s">
        <v>54</v>
      </c>
      <c r="L719" s="43" t="s">
        <v>54</v>
      </c>
    </row>
    <row r="720" spans="11:12" x14ac:dyDescent="0.25">
      <c r="K720" s="67" t="s">
        <v>54</v>
      </c>
      <c r="L720" s="43" t="s">
        <v>54</v>
      </c>
    </row>
    <row r="721" spans="11:12" x14ac:dyDescent="0.25">
      <c r="K721" s="67" t="s">
        <v>54</v>
      </c>
      <c r="L721" s="43" t="s">
        <v>54</v>
      </c>
    </row>
    <row r="722" spans="11:12" x14ac:dyDescent="0.25">
      <c r="K722" s="67" t="s">
        <v>54</v>
      </c>
      <c r="L722" s="43" t="s">
        <v>54</v>
      </c>
    </row>
    <row r="723" spans="11:12" x14ac:dyDescent="0.25">
      <c r="K723" s="67" t="s">
        <v>54</v>
      </c>
      <c r="L723" s="43" t="s">
        <v>54</v>
      </c>
    </row>
    <row r="724" spans="11:12" x14ac:dyDescent="0.25">
      <c r="K724" s="67" t="s">
        <v>54</v>
      </c>
      <c r="L724" s="43" t="s">
        <v>54</v>
      </c>
    </row>
    <row r="725" spans="11:12" x14ac:dyDescent="0.25">
      <c r="K725" s="67" t="s">
        <v>54</v>
      </c>
      <c r="L725" s="43" t="s">
        <v>54</v>
      </c>
    </row>
    <row r="726" spans="11:12" x14ac:dyDescent="0.25">
      <c r="K726" s="67" t="s">
        <v>54</v>
      </c>
      <c r="L726" s="43" t="s">
        <v>54</v>
      </c>
    </row>
    <row r="727" spans="11:12" x14ac:dyDescent="0.25">
      <c r="K727" s="67" t="s">
        <v>54</v>
      </c>
      <c r="L727" s="43" t="s">
        <v>54</v>
      </c>
    </row>
    <row r="728" spans="11:12" x14ac:dyDescent="0.25">
      <c r="K728" s="67" t="s">
        <v>54</v>
      </c>
      <c r="L728" s="43" t="s">
        <v>54</v>
      </c>
    </row>
    <row r="729" spans="11:12" x14ac:dyDescent="0.25">
      <c r="K729" s="67" t="s">
        <v>54</v>
      </c>
      <c r="L729" s="43" t="s">
        <v>54</v>
      </c>
    </row>
    <row r="730" spans="11:12" x14ac:dyDescent="0.25">
      <c r="K730" s="67" t="s">
        <v>54</v>
      </c>
      <c r="L730" s="43" t="s">
        <v>54</v>
      </c>
    </row>
    <row r="731" spans="11:12" x14ac:dyDescent="0.25">
      <c r="K731" s="67" t="s">
        <v>54</v>
      </c>
      <c r="L731" s="43" t="s">
        <v>54</v>
      </c>
    </row>
    <row r="732" spans="11:12" x14ac:dyDescent="0.25">
      <c r="K732" s="67" t="s">
        <v>54</v>
      </c>
      <c r="L732" s="43" t="s">
        <v>54</v>
      </c>
    </row>
    <row r="733" spans="11:12" x14ac:dyDescent="0.25">
      <c r="K733" s="67" t="s">
        <v>54</v>
      </c>
      <c r="L733" s="43" t="s">
        <v>54</v>
      </c>
    </row>
    <row r="734" spans="11:12" x14ac:dyDescent="0.25">
      <c r="K734" s="67" t="s">
        <v>54</v>
      </c>
      <c r="L734" s="43" t="s">
        <v>54</v>
      </c>
    </row>
    <row r="735" spans="11:12" x14ac:dyDescent="0.25">
      <c r="K735" s="67" t="s">
        <v>54</v>
      </c>
      <c r="L735" s="43" t="s">
        <v>54</v>
      </c>
    </row>
    <row r="736" spans="11:12" x14ac:dyDescent="0.25">
      <c r="K736" s="67" t="s">
        <v>54</v>
      </c>
      <c r="L736" s="43" t="s">
        <v>54</v>
      </c>
    </row>
    <row r="737" spans="11:12" x14ac:dyDescent="0.25">
      <c r="K737" s="67" t="s">
        <v>54</v>
      </c>
      <c r="L737" s="43" t="s">
        <v>54</v>
      </c>
    </row>
    <row r="738" spans="11:12" x14ac:dyDescent="0.25">
      <c r="K738" s="67" t="s">
        <v>54</v>
      </c>
      <c r="L738" s="43" t="s">
        <v>54</v>
      </c>
    </row>
    <row r="739" spans="11:12" x14ac:dyDescent="0.25">
      <c r="K739" s="67" t="s">
        <v>54</v>
      </c>
      <c r="L739" s="43" t="s">
        <v>54</v>
      </c>
    </row>
    <row r="740" spans="11:12" x14ac:dyDescent="0.25">
      <c r="K740" s="67" t="s">
        <v>54</v>
      </c>
      <c r="L740" s="43" t="s">
        <v>54</v>
      </c>
    </row>
    <row r="741" spans="11:12" x14ac:dyDescent="0.25">
      <c r="K741" s="67" t="s">
        <v>54</v>
      </c>
      <c r="L741" s="43" t="s">
        <v>54</v>
      </c>
    </row>
    <row r="742" spans="11:12" x14ac:dyDescent="0.25">
      <c r="K742" s="67" t="s">
        <v>54</v>
      </c>
      <c r="L742" s="43" t="s">
        <v>54</v>
      </c>
    </row>
    <row r="743" spans="11:12" x14ac:dyDescent="0.25">
      <c r="K743" s="67" t="s">
        <v>54</v>
      </c>
      <c r="L743" s="43" t="s">
        <v>54</v>
      </c>
    </row>
    <row r="744" spans="11:12" x14ac:dyDescent="0.25">
      <c r="K744" s="67" t="s">
        <v>54</v>
      </c>
      <c r="L744" s="43" t="s">
        <v>54</v>
      </c>
    </row>
    <row r="745" spans="11:12" x14ac:dyDescent="0.25">
      <c r="K745" s="67" t="s">
        <v>54</v>
      </c>
      <c r="L745" s="43" t="s">
        <v>54</v>
      </c>
    </row>
    <row r="746" spans="11:12" x14ac:dyDescent="0.25">
      <c r="K746" s="67" t="s">
        <v>54</v>
      </c>
      <c r="L746" s="43" t="s">
        <v>54</v>
      </c>
    </row>
    <row r="747" spans="11:12" x14ac:dyDescent="0.25">
      <c r="K747" s="67" t="s">
        <v>54</v>
      </c>
      <c r="L747" s="43" t="s">
        <v>54</v>
      </c>
    </row>
    <row r="748" spans="11:12" x14ac:dyDescent="0.25">
      <c r="K748" s="34"/>
      <c r="L748" s="38"/>
    </row>
    <row r="749" spans="11:12" x14ac:dyDescent="0.25">
      <c r="K749" s="34"/>
      <c r="L749" s="38"/>
    </row>
    <row r="750" spans="11:12" x14ac:dyDescent="0.25">
      <c r="K750" s="34"/>
      <c r="L750" s="38"/>
    </row>
    <row r="751" spans="11:12" x14ac:dyDescent="0.25">
      <c r="K751" s="34"/>
      <c r="L751" s="38"/>
    </row>
    <row r="752" spans="11:12" x14ac:dyDescent="0.25">
      <c r="K752" s="34"/>
      <c r="L752" s="38"/>
    </row>
    <row r="753" spans="11:12" x14ac:dyDescent="0.25">
      <c r="K753" s="34"/>
      <c r="L753" s="38"/>
    </row>
    <row r="754" spans="11:12" x14ac:dyDescent="0.25">
      <c r="K754" s="34"/>
      <c r="L754" s="38"/>
    </row>
    <row r="755" spans="11:12" x14ac:dyDescent="0.25">
      <c r="K755" s="34"/>
      <c r="L755" s="38"/>
    </row>
    <row r="756" spans="11:12" x14ac:dyDescent="0.25">
      <c r="K756" s="34"/>
      <c r="L756" s="38"/>
    </row>
    <row r="757" spans="11:12" x14ac:dyDescent="0.25">
      <c r="K757" s="34"/>
      <c r="L757" s="38"/>
    </row>
    <row r="758" spans="11:12" x14ac:dyDescent="0.25">
      <c r="K758" s="34"/>
      <c r="L758" s="38"/>
    </row>
    <row r="759" spans="11:12" x14ac:dyDescent="0.25">
      <c r="K759" s="34"/>
      <c r="L759" s="38"/>
    </row>
    <row r="760" spans="11:12" x14ac:dyDescent="0.25">
      <c r="K760" s="34"/>
      <c r="L760" s="38"/>
    </row>
    <row r="761" spans="11:12" x14ac:dyDescent="0.25">
      <c r="K761" s="34"/>
      <c r="L761" s="38"/>
    </row>
    <row r="762" spans="11:12" x14ac:dyDescent="0.25">
      <c r="K762" s="34"/>
      <c r="L762" s="38"/>
    </row>
    <row r="763" spans="11:12" x14ac:dyDescent="0.25">
      <c r="K763" s="34"/>
      <c r="L763" s="38"/>
    </row>
    <row r="764" spans="11:12" x14ac:dyDescent="0.25">
      <c r="K764" s="34"/>
      <c r="L764" s="38"/>
    </row>
    <row r="765" spans="11:12" x14ac:dyDescent="0.25">
      <c r="K765" s="34"/>
      <c r="L765" s="38"/>
    </row>
    <row r="766" spans="11:12" x14ac:dyDescent="0.25">
      <c r="K766" s="34"/>
      <c r="L766" s="38"/>
    </row>
    <row r="767" spans="11:12" x14ac:dyDescent="0.25">
      <c r="K767" s="34"/>
      <c r="L767" s="38"/>
    </row>
    <row r="768" spans="11:12" x14ac:dyDescent="0.25">
      <c r="K768" s="34"/>
      <c r="L768" s="38"/>
    </row>
    <row r="769" spans="11:12" x14ac:dyDescent="0.25">
      <c r="K769" s="34"/>
      <c r="L769" s="38"/>
    </row>
    <row r="770" spans="11:12" x14ac:dyDescent="0.25">
      <c r="K770" s="34"/>
      <c r="L770" s="38"/>
    </row>
    <row r="771" spans="11:12" x14ac:dyDescent="0.25">
      <c r="K771" s="34"/>
      <c r="L771" s="38"/>
    </row>
    <row r="772" spans="11:12" x14ac:dyDescent="0.25">
      <c r="K772" s="34"/>
      <c r="L772" s="38"/>
    </row>
    <row r="773" spans="11:12" x14ac:dyDescent="0.25">
      <c r="K773" s="34"/>
      <c r="L773" s="38"/>
    </row>
    <row r="774" spans="11:12" x14ac:dyDescent="0.25">
      <c r="K774" s="34"/>
      <c r="L774" s="38"/>
    </row>
    <row r="775" spans="11:12" x14ac:dyDescent="0.25">
      <c r="K775" s="34"/>
      <c r="L775" s="38"/>
    </row>
    <row r="776" spans="11:12" x14ac:dyDescent="0.25">
      <c r="K776" s="34"/>
      <c r="L776" s="38"/>
    </row>
    <row r="777" spans="11:12" x14ac:dyDescent="0.25">
      <c r="K777" s="34"/>
      <c r="L777" s="38"/>
    </row>
    <row r="778" spans="11:12" x14ac:dyDescent="0.25">
      <c r="K778" s="34"/>
      <c r="L778" s="38"/>
    </row>
    <row r="779" spans="11:12" x14ac:dyDescent="0.25">
      <c r="K779" s="34"/>
      <c r="L779" s="38"/>
    </row>
    <row r="780" spans="11:12" x14ac:dyDescent="0.25">
      <c r="K780" s="34"/>
      <c r="L780" s="38"/>
    </row>
    <row r="781" spans="11:12" x14ac:dyDescent="0.25">
      <c r="K781" s="34"/>
      <c r="L781" s="38"/>
    </row>
    <row r="782" spans="11:12" x14ac:dyDescent="0.25">
      <c r="K782" s="34"/>
      <c r="L782" s="38"/>
    </row>
    <row r="783" spans="11:12" x14ac:dyDescent="0.25">
      <c r="K783" s="34"/>
      <c r="L783" s="38"/>
    </row>
    <row r="784" spans="11:12" x14ac:dyDescent="0.25">
      <c r="K784" s="34"/>
      <c r="L784" s="38"/>
    </row>
    <row r="785" spans="11:12" x14ac:dyDescent="0.25">
      <c r="K785" s="34"/>
      <c r="L785" s="38"/>
    </row>
    <row r="786" spans="11:12" x14ac:dyDescent="0.25">
      <c r="K786" s="34"/>
      <c r="L786" s="38"/>
    </row>
    <row r="787" spans="11:12" x14ac:dyDescent="0.25">
      <c r="K787" s="34"/>
      <c r="L787" s="38"/>
    </row>
    <row r="788" spans="11:12" x14ac:dyDescent="0.25">
      <c r="K788" s="34"/>
      <c r="L788" s="38"/>
    </row>
    <row r="789" spans="11:12" x14ac:dyDescent="0.25">
      <c r="K789" s="34"/>
      <c r="L789" s="38"/>
    </row>
    <row r="790" spans="11:12" x14ac:dyDescent="0.25">
      <c r="K790" s="34"/>
      <c r="L790" s="38"/>
    </row>
    <row r="791" spans="11:12" x14ac:dyDescent="0.25">
      <c r="K791" s="34"/>
      <c r="L791" s="38"/>
    </row>
    <row r="792" spans="11:12" x14ac:dyDescent="0.25">
      <c r="K792" s="34"/>
      <c r="L792" s="38"/>
    </row>
    <row r="793" spans="11:12" x14ac:dyDescent="0.25">
      <c r="K793" s="34"/>
      <c r="L793" s="38"/>
    </row>
    <row r="794" spans="11:12" x14ac:dyDescent="0.25">
      <c r="K794" s="34"/>
      <c r="L794" s="38"/>
    </row>
    <row r="795" spans="11:12" x14ac:dyDescent="0.25">
      <c r="K795" s="34"/>
      <c r="L795" s="38"/>
    </row>
    <row r="796" spans="11:12" x14ac:dyDescent="0.25">
      <c r="K796" s="34"/>
      <c r="L796" s="38"/>
    </row>
    <row r="797" spans="11:12" x14ac:dyDescent="0.25">
      <c r="K797" s="34"/>
      <c r="L797" s="38"/>
    </row>
    <row r="798" spans="11:12" x14ac:dyDescent="0.25">
      <c r="K798" s="34"/>
      <c r="L798" s="38"/>
    </row>
    <row r="799" spans="11:12" x14ac:dyDescent="0.25">
      <c r="K799" s="34"/>
      <c r="L799" s="38"/>
    </row>
    <row r="800" spans="11:12" x14ac:dyDescent="0.25">
      <c r="K800" s="34"/>
      <c r="L800" s="38"/>
    </row>
    <row r="801" spans="11:12" x14ac:dyDescent="0.25">
      <c r="K801" s="34"/>
      <c r="L801" s="38"/>
    </row>
    <row r="802" spans="11:12" x14ac:dyDescent="0.25">
      <c r="K802" s="34"/>
      <c r="L802" s="38"/>
    </row>
    <row r="803" spans="11:12" x14ac:dyDescent="0.25">
      <c r="K803" s="34"/>
      <c r="L803" s="38"/>
    </row>
    <row r="804" spans="11:12" x14ac:dyDescent="0.25">
      <c r="K804" s="34"/>
      <c r="L804" s="38"/>
    </row>
    <row r="805" spans="11:12" x14ac:dyDescent="0.25">
      <c r="K805" s="34"/>
      <c r="L805" s="38"/>
    </row>
    <row r="806" spans="11:12" x14ac:dyDescent="0.25">
      <c r="K806" s="34"/>
      <c r="L806" s="38"/>
    </row>
    <row r="807" spans="11:12" x14ac:dyDescent="0.25">
      <c r="K807" s="34"/>
      <c r="L807" s="38"/>
    </row>
    <row r="808" spans="11:12" x14ac:dyDescent="0.25">
      <c r="K808" s="34"/>
      <c r="L808" s="38"/>
    </row>
    <row r="809" spans="11:12" x14ac:dyDescent="0.25">
      <c r="K809" s="34"/>
      <c r="L809" s="38"/>
    </row>
    <row r="810" spans="11:12" x14ac:dyDescent="0.25">
      <c r="K810" s="34"/>
      <c r="L810" s="38"/>
    </row>
    <row r="811" spans="11:12" x14ac:dyDescent="0.25">
      <c r="K811" s="34"/>
      <c r="L811" s="38"/>
    </row>
    <row r="812" spans="11:12" x14ac:dyDescent="0.25">
      <c r="K812" s="34"/>
      <c r="L812" s="38"/>
    </row>
    <row r="813" spans="11:12" x14ac:dyDescent="0.25">
      <c r="K813" s="34"/>
      <c r="L813" s="38"/>
    </row>
    <row r="814" spans="11:12" x14ac:dyDescent="0.25">
      <c r="K814" s="34"/>
      <c r="L814" s="38"/>
    </row>
    <row r="815" spans="11:12" x14ac:dyDescent="0.25">
      <c r="K815" s="34"/>
      <c r="L815" s="38"/>
    </row>
    <row r="816" spans="11:12" x14ac:dyDescent="0.25">
      <c r="K816" s="34"/>
      <c r="L816" s="38"/>
    </row>
    <row r="817" spans="11:12" x14ac:dyDescent="0.25">
      <c r="K817" s="34"/>
      <c r="L817" s="38"/>
    </row>
    <row r="818" spans="11:12" x14ac:dyDescent="0.25">
      <c r="K818" s="34"/>
      <c r="L818" s="38"/>
    </row>
    <row r="819" spans="11:12" x14ac:dyDescent="0.25">
      <c r="K819" s="34"/>
      <c r="L819" s="38"/>
    </row>
    <row r="820" spans="11:12" x14ac:dyDescent="0.25">
      <c r="K820" s="34"/>
      <c r="L820" s="38"/>
    </row>
    <row r="821" spans="11:12" x14ac:dyDescent="0.25">
      <c r="K821" s="34"/>
      <c r="L821" s="38"/>
    </row>
    <row r="822" spans="11:12" x14ac:dyDescent="0.25">
      <c r="K822" s="34"/>
      <c r="L822" s="38"/>
    </row>
    <row r="823" spans="11:12" x14ac:dyDescent="0.25">
      <c r="K823" s="34"/>
      <c r="L823" s="38"/>
    </row>
    <row r="824" spans="11:12" x14ac:dyDescent="0.25">
      <c r="K824" s="34"/>
      <c r="L824" s="38"/>
    </row>
    <row r="825" spans="11:12" x14ac:dyDescent="0.25">
      <c r="K825" s="34"/>
      <c r="L825" s="38"/>
    </row>
    <row r="826" spans="11:12" x14ac:dyDescent="0.25">
      <c r="K826" s="34"/>
      <c r="L826" s="38"/>
    </row>
    <row r="827" spans="11:12" x14ac:dyDescent="0.25">
      <c r="K827" s="34"/>
      <c r="L827" s="38"/>
    </row>
    <row r="828" spans="11:12" x14ac:dyDescent="0.25">
      <c r="K828" s="34"/>
      <c r="L828" s="38"/>
    </row>
    <row r="829" spans="11:12" x14ac:dyDescent="0.25">
      <c r="K829" s="34"/>
      <c r="L829" s="38"/>
    </row>
    <row r="830" spans="11:12" x14ac:dyDescent="0.25">
      <c r="K830" s="34"/>
      <c r="L830" s="38"/>
    </row>
    <row r="831" spans="11:12" x14ac:dyDescent="0.25">
      <c r="K831" s="34"/>
      <c r="L831" s="38"/>
    </row>
    <row r="832" spans="11:12" x14ac:dyDescent="0.25">
      <c r="K832" s="34"/>
      <c r="L832" s="38"/>
    </row>
    <row r="833" spans="11:12" x14ac:dyDescent="0.25">
      <c r="K833" s="34"/>
      <c r="L833" s="38"/>
    </row>
    <row r="834" spans="11:12" x14ac:dyDescent="0.25">
      <c r="K834" s="34"/>
      <c r="L834" s="38"/>
    </row>
    <row r="835" spans="11:12" x14ac:dyDescent="0.25">
      <c r="K835" s="34"/>
      <c r="L835" s="38"/>
    </row>
    <row r="836" spans="11:12" x14ac:dyDescent="0.25">
      <c r="K836" s="34"/>
      <c r="L836" s="38"/>
    </row>
    <row r="837" spans="11:12" x14ac:dyDescent="0.25">
      <c r="K837" s="34"/>
      <c r="L837" s="38"/>
    </row>
    <row r="838" spans="11:12" x14ac:dyDescent="0.25">
      <c r="K838" s="34"/>
      <c r="L838" s="38"/>
    </row>
    <row r="839" spans="11:12" x14ac:dyDescent="0.25">
      <c r="K839" s="34"/>
      <c r="L839" s="38"/>
    </row>
    <row r="840" spans="11:12" x14ac:dyDescent="0.25">
      <c r="K840" s="34"/>
      <c r="L840" s="38"/>
    </row>
    <row r="841" spans="11:12" x14ac:dyDescent="0.25">
      <c r="K841" s="34"/>
      <c r="L841" s="38"/>
    </row>
    <row r="842" spans="11:12" x14ac:dyDescent="0.25">
      <c r="K842" s="34"/>
      <c r="L842" s="38"/>
    </row>
    <row r="843" spans="11:12" x14ac:dyDescent="0.25">
      <c r="K843" s="34"/>
      <c r="L843" s="38"/>
    </row>
    <row r="844" spans="11:12" x14ac:dyDescent="0.25">
      <c r="K844" s="34"/>
      <c r="L844" s="38"/>
    </row>
    <row r="845" spans="11:12" x14ac:dyDescent="0.25">
      <c r="K845" s="34"/>
      <c r="L845" s="38"/>
    </row>
    <row r="846" spans="11:12" x14ac:dyDescent="0.25">
      <c r="K846" s="34"/>
      <c r="L846" s="38"/>
    </row>
    <row r="847" spans="11:12" x14ac:dyDescent="0.25">
      <c r="K847" s="34"/>
      <c r="L847" s="38"/>
    </row>
    <row r="848" spans="11:12" x14ac:dyDescent="0.25">
      <c r="K848" s="34"/>
      <c r="L848" s="38"/>
    </row>
    <row r="849" spans="11:12" x14ac:dyDescent="0.25">
      <c r="K849" s="34"/>
      <c r="L849" s="38"/>
    </row>
    <row r="850" spans="11:12" x14ac:dyDescent="0.25">
      <c r="K850" s="34"/>
      <c r="L850" s="38"/>
    </row>
    <row r="851" spans="11:12" x14ac:dyDescent="0.25">
      <c r="K851" s="34"/>
      <c r="L851" s="38"/>
    </row>
    <row r="852" spans="11:12" x14ac:dyDescent="0.25">
      <c r="K852" s="34"/>
      <c r="L852" s="38"/>
    </row>
    <row r="853" spans="11:12" x14ac:dyDescent="0.25">
      <c r="K853" s="34"/>
      <c r="L853" s="38"/>
    </row>
    <row r="854" spans="11:12" x14ac:dyDescent="0.25">
      <c r="K854" s="34"/>
      <c r="L854" s="38"/>
    </row>
    <row r="855" spans="11:12" x14ac:dyDescent="0.25">
      <c r="K855" s="34"/>
      <c r="L855" s="38"/>
    </row>
    <row r="856" spans="11:12" x14ac:dyDescent="0.25">
      <c r="K856" s="34"/>
      <c r="L856" s="38"/>
    </row>
    <row r="857" spans="11:12" x14ac:dyDescent="0.25">
      <c r="K857" s="34"/>
      <c r="L857" s="38"/>
    </row>
    <row r="858" spans="11:12" x14ac:dyDescent="0.25">
      <c r="K858" s="34"/>
      <c r="L858" s="38"/>
    </row>
    <row r="859" spans="11:12" x14ac:dyDescent="0.25">
      <c r="K859" s="34"/>
      <c r="L859" s="38"/>
    </row>
    <row r="860" spans="11:12" x14ac:dyDescent="0.25">
      <c r="K860" s="34"/>
      <c r="L860" s="38"/>
    </row>
    <row r="861" spans="11:12" x14ac:dyDescent="0.25">
      <c r="K861" s="34"/>
      <c r="L861" s="38"/>
    </row>
    <row r="862" spans="11:12" x14ac:dyDescent="0.25">
      <c r="K862" s="34"/>
      <c r="L862" s="38"/>
    </row>
    <row r="863" spans="11:12" x14ac:dyDescent="0.25">
      <c r="K863" s="34"/>
      <c r="L863" s="38"/>
    </row>
    <row r="864" spans="11:12" x14ac:dyDescent="0.25">
      <c r="K864" s="34"/>
      <c r="L864" s="38"/>
    </row>
    <row r="865" spans="11:12" x14ac:dyDescent="0.25">
      <c r="K865" s="34"/>
      <c r="L865" s="38"/>
    </row>
    <row r="866" spans="11:12" x14ac:dyDescent="0.25">
      <c r="K866" s="34"/>
      <c r="L866" s="38"/>
    </row>
    <row r="867" spans="11:12" x14ac:dyDescent="0.25">
      <c r="K867" s="34"/>
      <c r="L867" s="38"/>
    </row>
    <row r="868" spans="11:12" x14ac:dyDescent="0.25">
      <c r="K868" s="34"/>
      <c r="L868" s="38"/>
    </row>
    <row r="869" spans="11:12" x14ac:dyDescent="0.25">
      <c r="K869" s="34"/>
      <c r="L869" s="38"/>
    </row>
    <row r="870" spans="11:12" x14ac:dyDescent="0.25">
      <c r="K870" s="34"/>
      <c r="L870" s="38"/>
    </row>
    <row r="871" spans="11:12" x14ac:dyDescent="0.25">
      <c r="K871" s="34"/>
      <c r="L871" s="38"/>
    </row>
    <row r="872" spans="11:12" x14ac:dyDescent="0.25">
      <c r="K872" s="34"/>
      <c r="L872" s="38"/>
    </row>
    <row r="873" spans="11:12" x14ac:dyDescent="0.25">
      <c r="K873" s="34"/>
      <c r="L873" s="38"/>
    </row>
    <row r="874" spans="11:12" x14ac:dyDescent="0.25">
      <c r="K874" s="34"/>
      <c r="L874" s="38"/>
    </row>
    <row r="875" spans="11:12" x14ac:dyDescent="0.25">
      <c r="K875" s="34"/>
      <c r="L875" s="38"/>
    </row>
    <row r="876" spans="11:12" x14ac:dyDescent="0.25">
      <c r="K876" s="34"/>
      <c r="L876" s="38"/>
    </row>
    <row r="877" spans="11:12" x14ac:dyDescent="0.25">
      <c r="K877" s="34"/>
      <c r="L877" s="38"/>
    </row>
    <row r="878" spans="11:12" x14ac:dyDescent="0.25">
      <c r="K878" s="34"/>
      <c r="L878" s="38"/>
    </row>
    <row r="879" spans="11:12" x14ac:dyDescent="0.25">
      <c r="K879" s="34"/>
      <c r="L879" s="38"/>
    </row>
    <row r="880" spans="11:12" x14ac:dyDescent="0.25">
      <c r="K880" s="34"/>
      <c r="L880" s="38"/>
    </row>
    <row r="881" spans="11:12" x14ac:dyDescent="0.25">
      <c r="K881" s="34"/>
      <c r="L881" s="38"/>
    </row>
    <row r="882" spans="11:12" x14ac:dyDescent="0.25">
      <c r="K882" s="34"/>
      <c r="L882" s="38"/>
    </row>
    <row r="883" spans="11:12" x14ac:dyDescent="0.25">
      <c r="K883" s="34"/>
      <c r="L883" s="38"/>
    </row>
    <row r="884" spans="11:12" x14ac:dyDescent="0.25">
      <c r="K884" s="34"/>
      <c r="L884" s="38"/>
    </row>
    <row r="885" spans="11:12" x14ac:dyDescent="0.25">
      <c r="K885" s="34"/>
      <c r="L885" s="38"/>
    </row>
    <row r="886" spans="11:12" x14ac:dyDescent="0.25">
      <c r="K886" s="34"/>
      <c r="L886" s="38"/>
    </row>
    <row r="887" spans="11:12" x14ac:dyDescent="0.25">
      <c r="K887" s="34"/>
      <c r="L887" s="38"/>
    </row>
    <row r="888" spans="11:12" x14ac:dyDescent="0.25">
      <c r="K888" s="34"/>
      <c r="L888" s="38"/>
    </row>
    <row r="889" spans="11:12" x14ac:dyDescent="0.25">
      <c r="K889" s="34"/>
      <c r="L889" s="38"/>
    </row>
    <row r="890" spans="11:12" x14ac:dyDescent="0.25">
      <c r="K890" s="34"/>
      <c r="L890" s="38"/>
    </row>
    <row r="891" spans="11:12" x14ac:dyDescent="0.25">
      <c r="K891" s="34"/>
      <c r="L891" s="38"/>
    </row>
    <row r="892" spans="11:12" x14ac:dyDescent="0.25">
      <c r="K892" s="34"/>
      <c r="L892" s="38"/>
    </row>
    <row r="893" spans="11:12" x14ac:dyDescent="0.25">
      <c r="K893" s="34"/>
      <c r="L893" s="38"/>
    </row>
    <row r="894" spans="11:12" x14ac:dyDescent="0.25">
      <c r="K894" s="34"/>
      <c r="L894" s="38"/>
    </row>
    <row r="895" spans="11:12" x14ac:dyDescent="0.25">
      <c r="K895" s="34"/>
      <c r="L895" s="38"/>
    </row>
    <row r="896" spans="11:12" x14ac:dyDescent="0.25">
      <c r="K896" s="34"/>
      <c r="L896" s="38"/>
    </row>
    <row r="897" spans="11:12" x14ac:dyDescent="0.25">
      <c r="K897" s="34"/>
      <c r="L897" s="38"/>
    </row>
    <row r="898" spans="11:12" x14ac:dyDescent="0.25">
      <c r="K898" s="34"/>
      <c r="L898" s="38"/>
    </row>
    <row r="899" spans="11:12" x14ac:dyDescent="0.25">
      <c r="K899" s="34"/>
      <c r="L899" s="38"/>
    </row>
    <row r="900" spans="11:12" x14ac:dyDescent="0.25">
      <c r="K900" s="34"/>
      <c r="L900" s="38"/>
    </row>
  </sheetData>
  <mergeCells count="14">
    <mergeCell ref="H8:H9"/>
    <mergeCell ref="I8:I9"/>
    <mergeCell ref="B10:I10"/>
    <mergeCell ref="B12:I12"/>
    <mergeCell ref="A1:I1"/>
    <mergeCell ref="B7:E7"/>
    <mergeCell ref="F7:I7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9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Contents</vt:lpstr>
      <vt:lpstr>New South Wales</vt:lpstr>
      <vt:lpstr>Victoria</vt:lpstr>
      <vt:lpstr>Queensland</vt:lpstr>
      <vt:lpstr>South Australia</vt:lpstr>
      <vt:lpstr>Western Australia</vt:lpstr>
      <vt:lpstr>Tasmania</vt:lpstr>
      <vt:lpstr>Northern Territory</vt:lpstr>
      <vt:lpstr>Australian Capital Territory</vt:lpstr>
      <vt:lpstr>'Australian Capital Territory'!Print_Area</vt:lpstr>
      <vt:lpstr>'New South Wales'!Print_Area</vt:lpstr>
      <vt:lpstr>'Northern Territory'!Print_Area</vt:lpstr>
      <vt:lpstr>Queensland!Print_Area</vt:lpstr>
      <vt:lpstr>'South Australia'!Print_Area</vt:lpstr>
      <vt:lpstr>Tasmania!Print_Area</vt:lpstr>
      <vt:lpstr>Victoria!Print_Area</vt:lpstr>
      <vt:lpstr>'Western Australia'!Print_Area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2020-06-12T04:10:55Z</dcterms:created>
  <dcterms:modified xsi:type="dcterms:W3CDTF">2021-02-15T05:25:10Z</dcterms:modified>
</cp:coreProperties>
</file>