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ml.chartshapes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4.xml" ContentType="application/vnd.openxmlformats-officedocument.drawingml.chartshapes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6.xml" ContentType="application/vnd.openxmlformats-officedocument.drawingml.chartshapes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7.xml" ContentType="application/vnd.openxmlformats-officedocument.drawingml.chartshapes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8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9.xml" ContentType="application/vnd.openxmlformats-officedocument.drawingml.chartshapes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10.xml" ContentType="application/vnd.openxmlformats-officedocument.drawingml.chartshapes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11.xml" ContentType="application/vnd.openxmlformats-officedocument.drawing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12.xml" ContentType="application/vnd.openxmlformats-officedocument.drawingml.chartshapes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drawings/drawing13.xml" ContentType="application/vnd.openxmlformats-officedocument.drawingml.chartshapes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drawings/drawing14.xml" ContentType="application/vnd.openxmlformats-officedocument.drawing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drawings/drawing15.xml" ContentType="application/vnd.openxmlformats-officedocument.drawingml.chartshapes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drawings/drawing16.xml" ContentType="application/vnd.openxmlformats-officedocument.drawingml.chartshapes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drawings/drawing17.xml" ContentType="application/vnd.openxmlformats-officedocument.drawing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drawings/drawing18.xml" ContentType="application/vnd.openxmlformats-officedocument.drawingml.chartshapes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drawings/drawing19.xml" ContentType="application/vnd.openxmlformats-officedocument.drawingml.chartshapes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drawings/drawing20.xml" ContentType="application/vnd.openxmlformats-officedocument.drawing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charts/chart33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drawings/drawing21.xml" ContentType="application/vnd.openxmlformats-officedocument.drawingml.chartshapes+xml"/>
  <Override PartName="/xl/charts/chart34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drawings/drawing22.xml" ContentType="application/vnd.openxmlformats-officedocument.drawingml.chartshapes+xml"/>
  <Override PartName="/xl/charts/chart35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drawings/drawing23.xml" ContentType="application/vnd.openxmlformats-officedocument.drawing+xml"/>
  <Override PartName="/xl/charts/chart36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charts/chart37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charts/chart38.xml" ContentType="application/vnd.openxmlformats-officedocument.drawingml.chart+xml"/>
  <Override PartName="/xl/charts/style38.xml" ContentType="application/vnd.ms-office.chartstyle+xml"/>
  <Override PartName="/xl/charts/colors38.xml" ContentType="application/vnd.ms-office.chartcolorstyle+xml"/>
  <Override PartName="/xl/drawings/drawing24.xml" ContentType="application/vnd.openxmlformats-officedocument.drawingml.chartshapes+xml"/>
  <Override PartName="/xl/charts/chart39.xml" ContentType="application/vnd.openxmlformats-officedocument.drawingml.chart+xml"/>
  <Override PartName="/xl/charts/style39.xml" ContentType="application/vnd.ms-office.chartstyle+xml"/>
  <Override PartName="/xl/charts/colors39.xml" ContentType="application/vnd.ms-office.chartcolorstyle+xml"/>
  <Override PartName="/xl/drawings/drawing25.xml" ContentType="application/vnd.openxmlformats-officedocument.drawingml.chartshapes+xml"/>
  <Override PartName="/xl/charts/chart40.xml" ContentType="application/vnd.openxmlformats-officedocument.drawingml.chart+xml"/>
  <Override PartName="/xl/charts/style40.xml" ContentType="application/vnd.ms-office.chartstyle+xml"/>
  <Override PartName="/xl/charts/colors40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 filterPrivacy="1" codeName="ThisWorkbook"/>
  <xr:revisionPtr revIDLastSave="0" documentId="13_ncr:1_{AE7347AD-442C-4564-9629-90CA850BAF15}" xr6:coauthVersionLast="45" xr6:coauthVersionMax="45" xr10:uidLastSave="{00000000-0000-0000-0000-000000000000}"/>
  <bookViews>
    <workbookView xWindow="-120" yWindow="-120" windowWidth="29040" windowHeight="15840" tabRatio="841" xr2:uid="{00000000-000D-0000-FFFF-FFFF00000000}"/>
  </bookViews>
  <sheets>
    <sheet name="Contents" sheetId="176" r:id="rId1"/>
    <sheet name="New South Wales" sheetId="858" r:id="rId2"/>
    <sheet name="Victoria" sheetId="859" r:id="rId3"/>
    <sheet name="Queensland" sheetId="860" r:id="rId4"/>
    <sheet name="South Australia" sheetId="861" r:id="rId5"/>
    <sheet name="Western Australia" sheetId="862" r:id="rId6"/>
    <sheet name="Tasmania" sheetId="863" r:id="rId7"/>
    <sheet name="Northern Territory" sheetId="864" r:id="rId8"/>
    <sheet name="Australian Capital Territory" sheetId="865" r:id="rId9"/>
  </sheets>
  <definedNames>
    <definedName name="_AMO_UniqueIdentifier" hidden="1">"'2995e12c-7f92-4103-a2d1-a1d598d57c6f'"</definedName>
    <definedName name="_xlnm.Print_Area" localSheetId="8">'Australian Capital Territory'!$A$1:$I$90</definedName>
    <definedName name="_xlnm.Print_Area" localSheetId="1">'New South Wales'!$A$1:$I$90</definedName>
    <definedName name="_xlnm.Print_Area" localSheetId="7">'Northern Territory'!$A$1:$I$90</definedName>
    <definedName name="_xlnm.Print_Area" localSheetId="3">Queensland!$A$1:$I$90</definedName>
    <definedName name="_xlnm.Print_Area" localSheetId="4">'South Australia'!$A$1:$I$90</definedName>
    <definedName name="_xlnm.Print_Area" localSheetId="6">Tasmania!$A$1:$I$90</definedName>
    <definedName name="_xlnm.Print_Area" localSheetId="2">Victoria!$A$1:$I$90</definedName>
    <definedName name="_xlnm.Print_Area" localSheetId="5">'Western Australia'!$A$1:$I$90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77" i="865" l="1"/>
  <c r="A55" i="865"/>
  <c r="A46" i="865"/>
  <c r="A36" i="865"/>
  <c r="A24" i="865"/>
  <c r="B10" i="865"/>
  <c r="I8" i="865"/>
  <c r="H8" i="865"/>
  <c r="G8" i="865"/>
  <c r="F8" i="865"/>
  <c r="E8" i="865"/>
  <c r="D8" i="865"/>
  <c r="C8" i="865"/>
  <c r="B8" i="865"/>
  <c r="A6" i="865"/>
  <c r="A3" i="865"/>
  <c r="A2" i="865"/>
  <c r="A77" i="864"/>
  <c r="A55" i="864"/>
  <c r="A46" i="864"/>
  <c r="A36" i="864"/>
  <c r="A24" i="864"/>
  <c r="B10" i="864"/>
  <c r="I8" i="864"/>
  <c r="H8" i="864"/>
  <c r="G8" i="864"/>
  <c r="F8" i="864"/>
  <c r="E8" i="864"/>
  <c r="D8" i="864"/>
  <c r="C8" i="864"/>
  <c r="B8" i="864"/>
  <c r="A6" i="864"/>
  <c r="A3" i="864"/>
  <c r="A2" i="864"/>
  <c r="A77" i="863"/>
  <c r="A55" i="863"/>
  <c r="A46" i="863"/>
  <c r="A36" i="863"/>
  <c r="A24" i="863"/>
  <c r="B10" i="863"/>
  <c r="I8" i="863"/>
  <c r="H8" i="863"/>
  <c r="G8" i="863"/>
  <c r="F8" i="863"/>
  <c r="E8" i="863"/>
  <c r="D8" i="863"/>
  <c r="C8" i="863"/>
  <c r="B8" i="863"/>
  <c r="A6" i="863"/>
  <c r="A3" i="863"/>
  <c r="A2" i="863"/>
  <c r="A77" i="862"/>
  <c r="A55" i="862"/>
  <c r="A46" i="862"/>
  <c r="A36" i="862"/>
  <c r="A24" i="862"/>
  <c r="B10" i="862"/>
  <c r="I8" i="862"/>
  <c r="H8" i="862"/>
  <c r="G8" i="862"/>
  <c r="F8" i="862"/>
  <c r="E8" i="862"/>
  <c r="D8" i="862"/>
  <c r="C8" i="862"/>
  <c r="B8" i="862"/>
  <c r="A6" i="862"/>
  <c r="A3" i="862"/>
  <c r="A2" i="862"/>
  <c r="A77" i="861"/>
  <c r="A55" i="861"/>
  <c r="A46" i="861"/>
  <c r="A36" i="861"/>
  <c r="A24" i="861"/>
  <c r="B10" i="861"/>
  <c r="I8" i="861"/>
  <c r="H8" i="861"/>
  <c r="G8" i="861"/>
  <c r="F8" i="861"/>
  <c r="E8" i="861"/>
  <c r="D8" i="861"/>
  <c r="C8" i="861"/>
  <c r="B8" i="861"/>
  <c r="A6" i="861"/>
  <c r="A3" i="861"/>
  <c r="A2" i="861"/>
  <c r="A77" i="860"/>
  <c r="A55" i="860"/>
  <c r="A46" i="860"/>
  <c r="A36" i="860"/>
  <c r="A24" i="860"/>
  <c r="B10" i="860"/>
  <c r="I8" i="860"/>
  <c r="H8" i="860"/>
  <c r="G8" i="860"/>
  <c r="F8" i="860"/>
  <c r="E8" i="860"/>
  <c r="D8" i="860"/>
  <c r="C8" i="860"/>
  <c r="B8" i="860"/>
  <c r="A6" i="860"/>
  <c r="A3" i="860"/>
  <c r="A2" i="860"/>
  <c r="A77" i="859"/>
  <c r="A55" i="859"/>
  <c r="A46" i="859"/>
  <c r="A36" i="859"/>
  <c r="A24" i="859"/>
  <c r="B10" i="859"/>
  <c r="I8" i="859"/>
  <c r="H8" i="859"/>
  <c r="G8" i="859"/>
  <c r="F8" i="859"/>
  <c r="E8" i="859"/>
  <c r="D8" i="859"/>
  <c r="C8" i="859"/>
  <c r="B8" i="859"/>
  <c r="A6" i="859"/>
  <c r="A3" i="859"/>
  <c r="A2" i="859"/>
  <c r="B10" i="858"/>
  <c r="A2" i="858" l="1"/>
  <c r="A3" i="858"/>
  <c r="A77" i="858"/>
  <c r="A36" i="858"/>
  <c r="A46" i="858"/>
  <c r="A24" i="858"/>
  <c r="A55" i="858"/>
  <c r="A6" i="858"/>
  <c r="B8" i="858"/>
  <c r="F8" i="858"/>
  <c r="H8" i="858" l="1"/>
  <c r="D8" i="858"/>
  <c r="I8" i="858"/>
  <c r="E8" i="858"/>
  <c r="G8" i="858"/>
  <c r="C8" i="858"/>
</calcChain>
</file>

<file path=xl/sharedStrings.xml><?xml version="1.0" encoding="utf-8"?>
<sst xmlns="http://schemas.openxmlformats.org/spreadsheetml/2006/main" count="6521" uniqueCount="74">
  <si>
    <t>Mining</t>
  </si>
  <si>
    <t>Manufacturing</t>
  </si>
  <si>
    <t>Construction</t>
  </si>
  <si>
    <t>Other services</t>
  </si>
  <si>
    <t>Western Australia</t>
  </si>
  <si>
    <t>Arts and recreation services</t>
  </si>
  <si>
    <t>Health care and social assistance</t>
  </si>
  <si>
    <t>Education and training</t>
  </si>
  <si>
    <t>Public administration and safety</t>
  </si>
  <si>
    <t>Administrative and support services</t>
  </si>
  <si>
    <t>Professional, scientific and technical services</t>
  </si>
  <si>
    <t>Rental, hiring and real estate services</t>
  </si>
  <si>
    <t>Financial and insurance services</t>
  </si>
  <si>
    <t>Information media and telecommunications</t>
  </si>
  <si>
    <t>Transport, postal and warehousing</t>
  </si>
  <si>
    <t>Accommodation and food services</t>
  </si>
  <si>
    <t>Retail trade</t>
  </si>
  <si>
    <t>Wholesale trade</t>
  </si>
  <si>
    <t>Electricity, gas, water and waste services</t>
  </si>
  <si>
    <t>Agriculture, forestry and fishing</t>
  </si>
  <si>
    <t>This week</t>
  </si>
  <si>
    <t>Graph 5</t>
  </si>
  <si>
    <t>This wk</t>
  </si>
  <si>
    <t>Prev wk</t>
  </si>
  <si>
    <t>Prev mth</t>
  </si>
  <si>
    <t>Graph 4</t>
  </si>
  <si>
    <t>Graph 3</t>
  </si>
  <si>
    <t>Females</t>
  </si>
  <si>
    <t>Males</t>
  </si>
  <si>
    <t>Jobholder Demographics</t>
  </si>
  <si>
    <t>Total</t>
  </si>
  <si>
    <t>For businesses that are Single Touch Payroll enabled</t>
  </si>
  <si>
    <t xml:space="preserve">            Australian Bureau of Statistics</t>
  </si>
  <si>
    <t>New South Wales</t>
  </si>
  <si>
    <t>Victoria</t>
  </si>
  <si>
    <t>Queensland</t>
  </si>
  <si>
    <t>South Australia</t>
  </si>
  <si>
    <t>Tasmania</t>
  </si>
  <si>
    <t>Northern Territory</t>
  </si>
  <si>
    <t>Australian Capital Territory</t>
  </si>
  <si>
    <t>Contents</t>
  </si>
  <si>
    <t>Tables</t>
  </si>
  <si>
    <r>
      <t xml:space="preserve">More information available from the </t>
    </r>
    <r>
      <rPr>
        <b/>
        <u/>
        <sz val="12"/>
        <color indexed="12"/>
        <rFont val="Arial"/>
        <family val="2"/>
      </rPr>
      <t>ABS website</t>
    </r>
  </si>
  <si>
    <t>Inquiries</t>
  </si>
  <si>
    <t>Further information about these and related statistics is available from the ABS website www.abs.gov.au, or contact the National Information and Referral Service on 1300 135 070.</t>
  </si>
  <si>
    <t>Weekly Payroll Jobs and Wages in Australia - State and Territory</t>
  </si>
  <si>
    <t>*The week ending 14 March represents the week Australia had 100 cases of Covid-19. It is indexed to 100.</t>
  </si>
  <si>
    <t>Aged 20-29</t>
  </si>
  <si>
    <t>Aged 30-39</t>
  </si>
  <si>
    <t>Aged 40-49</t>
  </si>
  <si>
    <t>Aged 50-59</t>
  </si>
  <si>
    <t>Aged 60-69</t>
  </si>
  <si>
    <t>Aged 70+</t>
  </si>
  <si>
    <t>Graph 1 national jobs</t>
  </si>
  <si>
    <t/>
  </si>
  <si>
    <t>Graph 1 national wages</t>
  </si>
  <si>
    <t>Graph 1 state jobs</t>
  </si>
  <si>
    <t>Graph 1 state wages</t>
  </si>
  <si>
    <t>Payroll jobs</t>
  </si>
  <si>
    <t>Total wages</t>
  </si>
  <si>
    <t>Current week</t>
  </si>
  <si>
    <t>Base week</t>
  </si>
  <si>
    <t>Indexed male jobs</t>
  </si>
  <si>
    <t>Indexed female jobs</t>
  </si>
  <si>
    <t>Change jobs 14 March</t>
  </si>
  <si>
    <t>Graph 6</t>
  </si>
  <si>
    <t>Dist jobs by ind</t>
  </si>
  <si>
    <t>Week ending 14 Mar 2020</t>
  </si>
  <si>
    <t>© Commonwealth of Australia 2021</t>
  </si>
  <si>
    <t>Aged 15-19</t>
  </si>
  <si>
    <t>Previous month (week ending 24 Apr 2021)</t>
  </si>
  <si>
    <t>Previous week (ending 15 May 2021)</t>
  </si>
  <si>
    <t>This week (ending 22 May 2021)</t>
  </si>
  <si>
    <t>Released at 11.30am (Canberra time) 9 June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</si>
</sst>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0.0"/>
    <numFmt numFmtId="166" formatCode="[$-C09]d\ mmmm\ yyyy;@"/>
  </numFmts>
  <fonts count="30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9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12"/>
      <name val="Arial"/>
      <family val="2"/>
    </font>
    <font>
      <b/>
      <sz val="8"/>
      <name val="Arial"/>
      <family val="2"/>
    </font>
    <font>
      <u/>
      <sz val="10"/>
      <color indexed="12"/>
      <name val="Arial"/>
      <family val="2"/>
    </font>
    <font>
      <u/>
      <sz val="8"/>
      <color indexed="12"/>
      <name val="Arial"/>
      <family val="2"/>
    </font>
    <font>
      <b/>
      <u/>
      <sz val="12"/>
      <color indexed="12"/>
      <name val="Arial"/>
      <family val="2"/>
    </font>
    <font>
      <sz val="1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0"/>
        <bgColor indexed="64"/>
      </patternFill>
    </fill>
    <fill>
      <patternFill patternType="solid">
        <fgColor rgb="FFE6E6E6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n">
        <color indexed="55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0" fontId="1" fillId="0" borderId="0"/>
    <xf numFmtId="0" fontId="2" fillId="0" borderId="0"/>
    <xf numFmtId="9" fontId="3" fillId="0" borderId="0" applyFont="0" applyFill="0" applyBorder="0" applyAlignment="0" applyProtection="0"/>
    <xf numFmtId="0" fontId="4" fillId="0" borderId="1" applyNumberFormat="0" applyFill="0" applyAlignment="0" applyProtection="0"/>
    <xf numFmtId="0" fontId="5" fillId="2" borderId="2" applyNumberFormat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86">
    <xf numFmtId="0" fontId="0" fillId="0" borderId="0" xfId="0"/>
    <xf numFmtId="0" fontId="0" fillId="0" borderId="0" xfId="0"/>
    <xf numFmtId="0" fontId="9" fillId="0" borderId="0" xfId="0" applyFont="1" applyProtection="1">
      <protection hidden="1"/>
    </xf>
    <xf numFmtId="0" fontId="10" fillId="0" borderId="0" xfId="1" applyFont="1" applyFill="1" applyProtection="1">
      <protection hidden="1"/>
    </xf>
    <xf numFmtId="0" fontId="2" fillId="0" borderId="0" xfId="1" applyFont="1" applyBorder="1" applyAlignment="1">
      <alignment vertical="center"/>
    </xf>
    <xf numFmtId="0" fontId="12" fillId="0" borderId="0" xfId="1" applyFont="1" applyBorder="1" applyAlignment="1">
      <alignment horizontal="left"/>
    </xf>
    <xf numFmtId="0" fontId="13" fillId="0" borderId="0" xfId="1" applyFont="1"/>
    <xf numFmtId="0" fontId="8" fillId="0" borderId="0" xfId="0" applyFont="1"/>
    <xf numFmtId="0" fontId="14" fillId="0" borderId="0" xfId="6" applyAlignment="1" applyProtection="1">
      <alignment horizontal="center"/>
    </xf>
    <xf numFmtId="0" fontId="6" fillId="0" borderId="0" xfId="6" applyFont="1" applyFill="1" applyAlignment="1" applyProtection="1">
      <alignment horizontal="left" wrapText="1"/>
    </xf>
    <xf numFmtId="0" fontId="1" fillId="0" borderId="3" xfId="1" applyBorder="1" applyAlignment="1" applyProtection="1">
      <alignment wrapText="1"/>
      <protection locked="0"/>
    </xf>
    <xf numFmtId="0" fontId="1" fillId="0" borderId="3" xfId="1" applyBorder="1" applyAlignment="1">
      <alignment wrapText="1"/>
    </xf>
    <xf numFmtId="0" fontId="15" fillId="0" borderId="0" xfId="6" applyFont="1" applyAlignment="1" applyProtection="1"/>
    <xf numFmtId="0" fontId="12" fillId="0" borderId="0" xfId="6" applyFont="1" applyAlignment="1" applyProtection="1"/>
    <xf numFmtId="0" fontId="14" fillId="0" borderId="0" xfId="6" applyAlignment="1" applyProtection="1"/>
    <xf numFmtId="0" fontId="1" fillId="0" borderId="0" xfId="1" applyFont="1" applyBorder="1" applyAlignment="1">
      <alignment horizontal="left"/>
    </xf>
    <xf numFmtId="0" fontId="12" fillId="0" borderId="0" xfId="1" applyFont="1"/>
    <xf numFmtId="0" fontId="1" fillId="0" borderId="0" xfId="1"/>
    <xf numFmtId="0" fontId="3" fillId="0" borderId="0" xfId="0" applyFont="1"/>
    <xf numFmtId="0" fontId="3" fillId="0" borderId="0" xfId="0" applyFont="1" applyProtection="1">
      <protection hidden="1"/>
    </xf>
    <xf numFmtId="164" fontId="3" fillId="0" borderId="0" xfId="3" applyNumberFormat="1" applyFont="1" applyFill="1" applyProtection="1">
      <protection hidden="1"/>
    </xf>
    <xf numFmtId="164" fontId="7" fillId="0" borderId="0" xfId="3" applyNumberFormat="1" applyFont="1" applyFill="1" applyBorder="1" applyAlignment="1" applyProtection="1">
      <alignment horizontal="center"/>
      <protection hidden="1"/>
    </xf>
    <xf numFmtId="0" fontId="23" fillId="0" borderId="0" xfId="0" applyFont="1" applyFill="1" applyBorder="1"/>
    <xf numFmtId="0" fontId="24" fillId="0" borderId="0" xfId="4" applyFont="1" applyFill="1" applyBorder="1" applyProtection="1">
      <protection hidden="1"/>
    </xf>
    <xf numFmtId="14" fontId="25" fillId="0" borderId="0" xfId="5" applyNumberFormat="1" applyFont="1" applyFill="1" applyBorder="1" applyAlignment="1" applyProtection="1">
      <alignment horizontal="center"/>
      <protection hidden="1"/>
    </xf>
    <xf numFmtId="0" fontId="25" fillId="0" borderId="0" xfId="0" applyFont="1" applyFill="1" applyBorder="1" applyAlignment="1" applyProtection="1">
      <alignment horizontal="center"/>
      <protection hidden="1"/>
    </xf>
    <xf numFmtId="0" fontId="25" fillId="0" borderId="0" xfId="0" applyFont="1" applyFill="1" applyBorder="1"/>
    <xf numFmtId="0" fontId="25" fillId="0" borderId="0" xfId="0" applyFont="1" applyFill="1" applyBorder="1" applyProtection="1">
      <protection hidden="1"/>
    </xf>
    <xf numFmtId="166" fontId="25" fillId="0" borderId="0" xfId="3" applyNumberFormat="1" applyFont="1" applyFill="1" applyBorder="1" applyAlignment="1" applyProtection="1">
      <alignment horizontal="center"/>
      <protection hidden="1"/>
    </xf>
    <xf numFmtId="164" fontId="25" fillId="0" borderId="0" xfId="3" applyNumberFormat="1" applyFont="1" applyFill="1" applyBorder="1" applyAlignment="1" applyProtection="1">
      <alignment horizontal="center"/>
      <protection hidden="1"/>
    </xf>
    <xf numFmtId="165" fontId="25" fillId="0" borderId="0" xfId="3" applyNumberFormat="1" applyFont="1" applyFill="1" applyBorder="1" applyAlignment="1" applyProtection="1">
      <alignment horizontal="center"/>
      <protection hidden="1"/>
    </xf>
    <xf numFmtId="0" fontId="25" fillId="0" borderId="0" xfId="0" applyFont="1" applyFill="1" applyBorder="1" applyAlignment="1" applyProtection="1">
      <alignment horizontal="center" vertical="center" wrapText="1"/>
      <protection hidden="1"/>
    </xf>
    <xf numFmtId="0" fontId="23" fillId="0" borderId="0" xfId="0" applyFont="1" applyFill="1" applyBorder="1" applyProtection="1">
      <protection hidden="1"/>
    </xf>
    <xf numFmtId="9" fontId="25" fillId="0" borderId="0" xfId="3" applyFont="1" applyFill="1" applyBorder="1" applyAlignment="1" applyProtection="1">
      <alignment horizontal="center"/>
      <protection hidden="1"/>
    </xf>
    <xf numFmtId="1" fontId="25" fillId="0" borderId="0" xfId="3" applyNumberFormat="1" applyFont="1" applyFill="1" applyBorder="1" applyAlignment="1" applyProtection="1">
      <alignment horizontal="center"/>
      <protection hidden="1"/>
    </xf>
    <xf numFmtId="16" fontId="25" fillId="0" borderId="0" xfId="5" applyNumberFormat="1" applyFont="1" applyFill="1" applyBorder="1" applyAlignment="1">
      <alignment horizontal="center"/>
    </xf>
    <xf numFmtId="0" fontId="7" fillId="0" borderId="0" xfId="0" applyFont="1"/>
    <xf numFmtId="164" fontId="25" fillId="0" borderId="0" xfId="3" applyNumberFormat="1" applyFont="1" applyFill="1" applyBorder="1" applyAlignment="1" applyProtection="1">
      <alignment horizontal="right"/>
      <protection hidden="1"/>
    </xf>
    <xf numFmtId="0" fontId="25" fillId="0" borderId="0" xfId="0" applyFont="1" applyFill="1" applyBorder="1" applyAlignment="1">
      <alignment horizontal="right"/>
    </xf>
    <xf numFmtId="0" fontId="25" fillId="0" borderId="0" xfId="0" applyFont="1" applyFill="1" applyBorder="1" applyAlignment="1" applyProtection="1">
      <alignment horizontal="right"/>
      <protection hidden="1"/>
    </xf>
    <xf numFmtId="0" fontId="3" fillId="0" borderId="14" xfId="0" applyFont="1" applyBorder="1"/>
    <xf numFmtId="0" fontId="3" fillId="0" borderId="19" xfId="0" applyFont="1" applyBorder="1"/>
    <xf numFmtId="0" fontId="18" fillId="0" borderId="19" xfId="0" applyFont="1" applyBorder="1" applyProtection="1">
      <protection hidden="1"/>
    </xf>
    <xf numFmtId="164" fontId="7" fillId="0" borderId="22" xfId="3" applyNumberFormat="1" applyFont="1" applyFill="1" applyBorder="1" applyAlignment="1" applyProtection="1">
      <alignment horizontal="center"/>
      <protection hidden="1"/>
    </xf>
    <xf numFmtId="0" fontId="7" fillId="0" borderId="19" xfId="0" applyFont="1" applyBorder="1" applyAlignment="1" applyProtection="1">
      <alignment horizontal="left" indent="1"/>
      <protection hidden="1"/>
    </xf>
    <xf numFmtId="0" fontId="7" fillId="0" borderId="20" xfId="0" applyFont="1" applyBorder="1" applyAlignment="1" applyProtection="1">
      <alignment horizontal="left" indent="1"/>
      <protection hidden="1"/>
    </xf>
    <xf numFmtId="164" fontId="7" fillId="0" borderId="9" xfId="3" applyNumberFormat="1" applyFont="1" applyFill="1" applyBorder="1" applyAlignment="1" applyProtection="1">
      <alignment horizontal="center"/>
      <protection hidden="1"/>
    </xf>
    <xf numFmtId="164" fontId="7" fillId="0" borderId="23" xfId="3" applyNumberFormat="1" applyFont="1" applyFill="1" applyBorder="1" applyAlignment="1" applyProtection="1">
      <alignment horizontal="center"/>
      <protection hidden="1"/>
    </xf>
    <xf numFmtId="14" fontId="25" fillId="0" borderId="0" xfId="3" applyNumberFormat="1" applyFont="1" applyFill="1" applyBorder="1" applyAlignment="1" applyProtection="1">
      <alignment horizontal="center"/>
      <protection hidden="1"/>
    </xf>
    <xf numFmtId="0" fontId="25" fillId="0" borderId="0" xfId="0" applyFont="1" applyFill="1" applyBorder="1" applyAlignment="1">
      <alignment horizontal="center"/>
    </xf>
    <xf numFmtId="0" fontId="11" fillId="0" borderId="0" xfId="1" applyFont="1" applyAlignment="1">
      <alignment horizontal="left" vertical="center"/>
    </xf>
    <xf numFmtId="0" fontId="10" fillId="0" borderId="0" xfId="1" applyFont="1" applyProtection="1">
      <protection hidden="1"/>
    </xf>
    <xf numFmtId="0" fontId="17" fillId="0" borderId="0" xfId="1" applyFont="1" applyAlignment="1" applyProtection="1">
      <alignment vertical="center"/>
      <protection hidden="1"/>
    </xf>
    <xf numFmtId="14" fontId="3" fillId="0" borderId="0" xfId="0" applyNumberFormat="1" applyFont="1" applyProtection="1">
      <protection hidden="1"/>
    </xf>
    <xf numFmtId="2" fontId="3" fillId="0" borderId="0" xfId="0" applyNumberFormat="1" applyFont="1" applyProtection="1">
      <protection hidden="1"/>
    </xf>
    <xf numFmtId="0" fontId="3" fillId="0" borderId="0" xfId="0" applyFont="1" applyAlignment="1" applyProtection="1">
      <alignment horizontal="left"/>
      <protection hidden="1"/>
    </xf>
    <xf numFmtId="0" fontId="18" fillId="0" borderId="0" xfId="0" applyFont="1" applyProtection="1">
      <protection hidden="1"/>
    </xf>
    <xf numFmtId="0" fontId="3" fillId="0" borderId="0" xfId="0" applyFont="1" applyAlignment="1" applyProtection="1">
      <alignment horizontal="left" vertical="center" indent="1"/>
      <protection hidden="1"/>
    </xf>
    <xf numFmtId="0" fontId="27" fillId="0" borderId="0" xfId="0" applyFont="1" applyAlignment="1">
      <alignment horizontal="center"/>
    </xf>
    <xf numFmtId="0" fontId="28" fillId="0" borderId="0" xfId="0" applyFont="1" applyAlignment="1" applyProtection="1">
      <alignment horizontal="center" vertical="center" wrapText="1"/>
      <protection hidden="1"/>
    </xf>
    <xf numFmtId="0" fontId="29" fillId="0" borderId="0" xfId="0" applyFont="1" applyAlignment="1" applyProtection="1">
      <alignment horizontal="center"/>
      <protection hidden="1"/>
    </xf>
    <xf numFmtId="0" fontId="22" fillId="0" borderId="0" xfId="0" applyFont="1" applyAlignment="1" applyProtection="1">
      <alignment vertical="center" wrapText="1"/>
      <protection hidden="1"/>
    </xf>
    <xf numFmtId="0" fontId="20" fillId="0" borderId="0" xfId="0" applyFont="1" applyProtection="1">
      <protection hidden="1"/>
    </xf>
    <xf numFmtId="0" fontId="26" fillId="0" borderId="0" xfId="0" applyFont="1" applyFill="1" applyBorder="1" applyProtection="1">
      <protection hidden="1"/>
    </xf>
    <xf numFmtId="0" fontId="11" fillId="4" borderId="0" xfId="1" applyFont="1" applyFill="1" applyAlignment="1">
      <alignment horizontal="left" vertical="center"/>
    </xf>
    <xf numFmtId="0" fontId="6" fillId="0" borderId="0" xfId="1" applyFont="1" applyAlignment="1">
      <alignment vertical="center" wrapText="1"/>
    </xf>
    <xf numFmtId="0" fontId="15" fillId="0" borderId="0" xfId="6" applyFont="1" applyAlignment="1" applyProtection="1"/>
    <xf numFmtId="0" fontId="8" fillId="3" borderId="6" xfId="0" applyFont="1" applyFill="1" applyBorder="1" applyAlignment="1" applyProtection="1">
      <alignment horizontal="center" vertical="center" wrapText="1"/>
      <protection hidden="1"/>
    </xf>
    <xf numFmtId="0" fontId="8" fillId="3" borderId="10" xfId="0" applyFont="1" applyFill="1" applyBorder="1" applyAlignment="1" applyProtection="1">
      <alignment horizontal="center" vertical="center" wrapText="1"/>
      <protection hidden="1"/>
    </xf>
    <xf numFmtId="0" fontId="8" fillId="3" borderId="7" xfId="0" applyFont="1" applyFill="1" applyBorder="1" applyAlignment="1" applyProtection="1">
      <alignment horizontal="center" vertical="center" wrapText="1"/>
      <protection hidden="1"/>
    </xf>
    <xf numFmtId="0" fontId="8" fillId="3" borderId="11" xfId="0" applyFont="1" applyFill="1" applyBorder="1" applyAlignment="1" applyProtection="1">
      <alignment horizontal="center" vertical="center" wrapText="1"/>
      <protection hidden="1"/>
    </xf>
    <xf numFmtId="0" fontId="21" fillId="0" borderId="12" xfId="0" applyFont="1" applyBorder="1" applyAlignment="1" applyProtection="1">
      <alignment horizontal="center"/>
      <protection hidden="1"/>
    </xf>
    <xf numFmtId="0" fontId="21" fillId="0" borderId="13" xfId="0" applyFont="1" applyBorder="1" applyAlignment="1" applyProtection="1">
      <alignment horizontal="center"/>
      <protection hidden="1"/>
    </xf>
    <xf numFmtId="0" fontId="21" fillId="0" borderId="21" xfId="0" applyFont="1" applyBorder="1" applyAlignment="1" applyProtection="1">
      <alignment horizontal="center"/>
      <protection hidden="1"/>
    </xf>
    <xf numFmtId="0" fontId="21" fillId="0" borderId="0" xfId="0" applyFont="1" applyAlignment="1" applyProtection="1">
      <alignment horizontal="center"/>
      <protection hidden="1"/>
    </xf>
    <xf numFmtId="0" fontId="21" fillId="0" borderId="22" xfId="0" applyFont="1" applyBorder="1" applyAlignment="1" applyProtection="1">
      <alignment horizontal="center"/>
      <protection hidden="1"/>
    </xf>
    <xf numFmtId="0" fontId="19" fillId="0" borderId="15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/>
    </xf>
    <xf numFmtId="0" fontId="20" fillId="0" borderId="20" xfId="0" applyFont="1" applyBorder="1" applyAlignment="1">
      <alignment horizontal="center"/>
    </xf>
    <xf numFmtId="0" fontId="8" fillId="3" borderId="4" xfId="0" applyFont="1" applyFill="1" applyBorder="1" applyAlignment="1" applyProtection="1">
      <alignment horizontal="center" vertical="center" wrapText="1"/>
      <protection hidden="1"/>
    </xf>
    <xf numFmtId="0" fontId="8" fillId="3" borderId="8" xfId="0" applyFont="1" applyFill="1" applyBorder="1" applyAlignment="1" applyProtection="1">
      <alignment horizontal="center" vertical="center" wrapText="1"/>
      <protection hidden="1"/>
    </xf>
    <xf numFmtId="0" fontId="8" fillId="3" borderId="5" xfId="0" applyFont="1" applyFill="1" applyBorder="1" applyAlignment="1" applyProtection="1">
      <alignment horizontal="center" vertical="center" wrapText="1"/>
      <protection hidden="1"/>
    </xf>
    <xf numFmtId="0" fontId="8" fillId="3" borderId="9" xfId="0" applyFont="1" applyFill="1" applyBorder="1" applyAlignment="1" applyProtection="1">
      <alignment horizontal="center" vertical="center" wrapText="1"/>
      <protection hidden="1"/>
    </xf>
  </cellXfs>
  <cellStyles count="7">
    <cellStyle name="Heading 2" xfId="4" builtinId="17"/>
    <cellStyle name="Hyperlink" xfId="6" builtinId="8"/>
    <cellStyle name="Input" xfId="5" builtinId="20"/>
    <cellStyle name="Normal" xfId="0" builtinId="0"/>
    <cellStyle name="Normal 2" xfId="1" xr:uid="{00000000-0005-0000-0000-000004000000}"/>
    <cellStyle name="Normal 4" xfId="2" xr:uid="{00000000-0005-0000-0000-000005000000}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9.xml"/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0.xml"/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2.xml"/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3.xml"/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5.xml"/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6.xml"/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8.xml"/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9.xml"/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1.xml"/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2.xml"/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3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4.xml"/><Relationship Id="rId2" Type="http://schemas.microsoft.com/office/2011/relationships/chartColorStyle" Target="colors38.xml"/><Relationship Id="rId1" Type="http://schemas.microsoft.com/office/2011/relationships/chartStyle" Target="style38.xml"/></Relationships>
</file>

<file path=xl/charts/_rels/chart3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5.xml"/><Relationship Id="rId2" Type="http://schemas.microsoft.com/office/2011/relationships/chartColorStyle" Target="colors39.xml"/><Relationship Id="rId1" Type="http://schemas.microsoft.com/office/2011/relationships/chartStyle" Target="style39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40.xml.rels><?xml version="1.0" encoding="UTF-8" standalone="yes"?>
<Relationships xmlns="http://schemas.openxmlformats.org/package/2006/relationships"><Relationship Id="rId2" Type="http://schemas.microsoft.com/office/2011/relationships/chartColorStyle" Target="colors40.xml"/><Relationship Id="rId1" Type="http://schemas.microsoft.com/office/2011/relationships/chartStyle" Target="style40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'New South Wales'!$K$4</c:f>
              <c:strCache>
                <c:ptCount val="1"/>
                <c:pt idx="0">
                  <c:v>Previous month (week ending 24 Apr 2021)</c:v>
                </c:pt>
              </c:strCache>
            </c:strRef>
          </c:tx>
          <c:spPr>
            <a:solidFill>
              <a:srgbClr val="336699"/>
            </a:solidFill>
            <a:ln>
              <a:noFill/>
            </a:ln>
            <a:effectLst/>
          </c:spPr>
          <c:invertIfNegative val="0"/>
          <c:cat>
            <c:strRef>
              <c:f>'New South Wales'!$K$36:$K$42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'New South Wales'!$L$36:$L$42</c:f>
              <c:numCache>
                <c:formatCode>0.0</c:formatCode>
                <c:ptCount val="7"/>
                <c:pt idx="0">
                  <c:v>84.38</c:v>
                </c:pt>
                <c:pt idx="1">
                  <c:v>99.42</c:v>
                </c:pt>
                <c:pt idx="2">
                  <c:v>100.45</c:v>
                </c:pt>
                <c:pt idx="3">
                  <c:v>101.22</c:v>
                </c:pt>
                <c:pt idx="4">
                  <c:v>101.58</c:v>
                </c:pt>
                <c:pt idx="5">
                  <c:v>104.49</c:v>
                </c:pt>
                <c:pt idx="6">
                  <c:v>105.53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F3-4CD4-B1C2-EB5253BADDAF}"/>
            </c:ext>
          </c:extLst>
        </c:ser>
        <c:ser>
          <c:idx val="2"/>
          <c:order val="1"/>
          <c:tx>
            <c:strRef>
              <c:f>'New South Wales'!$K$7</c:f>
              <c:strCache>
                <c:ptCount val="1"/>
                <c:pt idx="0">
                  <c:v>Previous week (ending 15 May 2021)</c:v>
                </c:pt>
              </c:strCache>
            </c:strRef>
          </c:tx>
          <c:spPr>
            <a:solidFill>
              <a:srgbClr val="669966"/>
            </a:solidFill>
            <a:ln>
              <a:noFill/>
            </a:ln>
            <a:effectLst/>
          </c:spPr>
          <c:invertIfNegative val="0"/>
          <c:cat>
            <c:strRef>
              <c:f>'New South Wales'!$K$36:$K$42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'New South Wales'!$L$45:$L$51</c:f>
              <c:numCache>
                <c:formatCode>0.0</c:formatCode>
                <c:ptCount val="7"/>
                <c:pt idx="0">
                  <c:v>81.63</c:v>
                </c:pt>
                <c:pt idx="1">
                  <c:v>98.44</c:v>
                </c:pt>
                <c:pt idx="2">
                  <c:v>99.57</c:v>
                </c:pt>
                <c:pt idx="3">
                  <c:v>100.31</c:v>
                </c:pt>
                <c:pt idx="4">
                  <c:v>100.77</c:v>
                </c:pt>
                <c:pt idx="5">
                  <c:v>104.45</c:v>
                </c:pt>
                <c:pt idx="6">
                  <c:v>104.29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FF3-4CD4-B1C2-EB5253BADDAF}"/>
            </c:ext>
          </c:extLst>
        </c:ser>
        <c:ser>
          <c:idx val="3"/>
          <c:order val="2"/>
          <c:tx>
            <c:strRef>
              <c:f>'New South Wales'!$K$8</c:f>
              <c:strCache>
                <c:ptCount val="1"/>
                <c:pt idx="0">
                  <c:v>This week (ending 22 May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'New South Wales'!$K$36:$K$42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'New South Wales'!$L$54:$L$60</c:f>
              <c:numCache>
                <c:formatCode>0.0</c:formatCode>
                <c:ptCount val="7"/>
                <c:pt idx="0">
                  <c:v>82.32</c:v>
                </c:pt>
                <c:pt idx="1">
                  <c:v>98.46</c:v>
                </c:pt>
                <c:pt idx="2">
                  <c:v>99.93</c:v>
                </c:pt>
                <c:pt idx="3">
                  <c:v>100.99</c:v>
                </c:pt>
                <c:pt idx="4">
                  <c:v>101.59</c:v>
                </c:pt>
                <c:pt idx="5">
                  <c:v>105.17</c:v>
                </c:pt>
                <c:pt idx="6">
                  <c:v>105.15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FF3-4CD4-B1C2-EB5253BADD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10"/>
          <c:min val="60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6350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450785282508487"/>
        </c:manualLayout>
      </c:layout>
      <c:lineChart>
        <c:grouping val="standard"/>
        <c:varyColors val="0"/>
        <c:ser>
          <c:idx val="0"/>
          <c:order val="0"/>
          <c:tx>
            <c:v>State jobs</c:v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Victoria!$K$157:$K$303</c:f>
              <c:strCache>
                <c:ptCount val="63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  <c:pt idx="49">
                  <c:v>20/02/2021</c:v>
                </c:pt>
                <c:pt idx="50">
                  <c:v>27/02/2021</c:v>
                </c:pt>
                <c:pt idx="51">
                  <c:v>06/03/2021</c:v>
                </c:pt>
                <c:pt idx="52">
                  <c:v>13/03/2021</c:v>
                </c:pt>
                <c:pt idx="53">
                  <c:v>20/03/2021</c:v>
                </c:pt>
                <c:pt idx="54">
                  <c:v>27/03/2021</c:v>
                </c:pt>
                <c:pt idx="55">
                  <c:v>03/04/2021</c:v>
                </c:pt>
                <c:pt idx="56">
                  <c:v>10/04/2021</c:v>
                </c:pt>
                <c:pt idx="57">
                  <c:v>17/04/2021</c:v>
                </c:pt>
                <c:pt idx="58">
                  <c:v>24/04/2021</c:v>
                </c:pt>
                <c:pt idx="59">
                  <c:v>01/05/2021</c:v>
                </c:pt>
                <c:pt idx="60">
                  <c:v>08/05/2021</c:v>
                </c:pt>
                <c:pt idx="61">
                  <c:v>15/05/2021</c:v>
                </c:pt>
                <c:pt idx="62">
                  <c:v>22/05/2021</c:v>
                </c:pt>
              </c:strCache>
            </c:strRef>
          </c:cat>
          <c:val>
            <c:numRef>
              <c:f>Victoria!$L$453:$L$599</c:f>
              <c:numCache>
                <c:formatCode>0.0</c:formatCode>
                <c:ptCount val="147"/>
                <c:pt idx="0">
                  <c:v>100</c:v>
                </c:pt>
                <c:pt idx="1">
                  <c:v>98.645300000000006</c:v>
                </c:pt>
                <c:pt idx="2">
                  <c:v>95.230199999999996</c:v>
                </c:pt>
                <c:pt idx="3">
                  <c:v>92.458100000000002</c:v>
                </c:pt>
                <c:pt idx="4">
                  <c:v>91.412000000000006</c:v>
                </c:pt>
                <c:pt idx="5">
                  <c:v>91.415400000000005</c:v>
                </c:pt>
                <c:pt idx="6">
                  <c:v>92.140299999999996</c:v>
                </c:pt>
                <c:pt idx="7">
                  <c:v>92.361599999999996</c:v>
                </c:pt>
                <c:pt idx="8">
                  <c:v>92.730999999999995</c:v>
                </c:pt>
                <c:pt idx="9">
                  <c:v>92.971100000000007</c:v>
                </c:pt>
                <c:pt idx="10">
                  <c:v>93.227599999999995</c:v>
                </c:pt>
                <c:pt idx="11">
                  <c:v>93.894300000000001</c:v>
                </c:pt>
                <c:pt idx="12">
                  <c:v>94.862399999999994</c:v>
                </c:pt>
                <c:pt idx="13">
                  <c:v>95.892899999999997</c:v>
                </c:pt>
                <c:pt idx="14">
                  <c:v>96.026499999999999</c:v>
                </c:pt>
                <c:pt idx="15">
                  <c:v>95.046300000000002</c:v>
                </c:pt>
                <c:pt idx="16">
                  <c:v>96.188299999999998</c:v>
                </c:pt>
                <c:pt idx="17">
                  <c:v>96.879199999999997</c:v>
                </c:pt>
                <c:pt idx="18">
                  <c:v>96.749499999999998</c:v>
                </c:pt>
                <c:pt idx="19">
                  <c:v>96.653999999999996</c:v>
                </c:pt>
                <c:pt idx="20">
                  <c:v>96.704700000000003</c:v>
                </c:pt>
                <c:pt idx="21">
                  <c:v>96.088999999999999</c:v>
                </c:pt>
                <c:pt idx="22">
                  <c:v>95.381500000000003</c:v>
                </c:pt>
                <c:pt idx="23">
                  <c:v>95.1691</c:v>
                </c:pt>
                <c:pt idx="24">
                  <c:v>95.382499999999993</c:v>
                </c:pt>
                <c:pt idx="25">
                  <c:v>95.578199999999995</c:v>
                </c:pt>
                <c:pt idx="26">
                  <c:v>95.921899999999994</c:v>
                </c:pt>
                <c:pt idx="27">
                  <c:v>96.055800000000005</c:v>
                </c:pt>
                <c:pt idx="28">
                  <c:v>95.975800000000007</c:v>
                </c:pt>
                <c:pt idx="29">
                  <c:v>95.400499999999994</c:v>
                </c:pt>
                <c:pt idx="30">
                  <c:v>95.983599999999996</c:v>
                </c:pt>
                <c:pt idx="31">
                  <c:v>96.818899999999999</c:v>
                </c:pt>
                <c:pt idx="32">
                  <c:v>97.188100000000006</c:v>
                </c:pt>
                <c:pt idx="33">
                  <c:v>97.952799999999996</c:v>
                </c:pt>
                <c:pt idx="34">
                  <c:v>98.585999999999999</c:v>
                </c:pt>
                <c:pt idx="35">
                  <c:v>99.582099999999997</c:v>
                </c:pt>
                <c:pt idx="36">
                  <c:v>100.0514</c:v>
                </c:pt>
                <c:pt idx="37">
                  <c:v>100.675</c:v>
                </c:pt>
                <c:pt idx="38">
                  <c:v>101.37130000000001</c:v>
                </c:pt>
                <c:pt idx="39">
                  <c:v>101.5545</c:v>
                </c:pt>
                <c:pt idx="40">
                  <c:v>101.0162</c:v>
                </c:pt>
                <c:pt idx="41">
                  <c:v>97.584900000000005</c:v>
                </c:pt>
                <c:pt idx="42">
                  <c:v>95.045100000000005</c:v>
                </c:pt>
                <c:pt idx="43">
                  <c:v>95.8553</c:v>
                </c:pt>
                <c:pt idx="44">
                  <c:v>97.780799999999999</c:v>
                </c:pt>
                <c:pt idx="45">
                  <c:v>98.866200000000006</c:v>
                </c:pt>
                <c:pt idx="46">
                  <c:v>99.468500000000006</c:v>
                </c:pt>
                <c:pt idx="47">
                  <c:v>100.05370000000001</c:v>
                </c:pt>
                <c:pt idx="48">
                  <c:v>100.5348</c:v>
                </c:pt>
                <c:pt idx="49">
                  <c:v>101.247</c:v>
                </c:pt>
                <c:pt idx="50">
                  <c:v>102.0934</c:v>
                </c:pt>
                <c:pt idx="51">
                  <c:v>102.31100000000001</c:v>
                </c:pt>
                <c:pt idx="52">
                  <c:v>102.7692</c:v>
                </c:pt>
                <c:pt idx="53">
                  <c:v>103.08029999999999</c:v>
                </c:pt>
                <c:pt idx="54">
                  <c:v>102.9306</c:v>
                </c:pt>
                <c:pt idx="55">
                  <c:v>101.9316</c:v>
                </c:pt>
                <c:pt idx="56">
                  <c:v>101.4987</c:v>
                </c:pt>
                <c:pt idx="57">
                  <c:v>101.6435</c:v>
                </c:pt>
                <c:pt idx="58">
                  <c:v>102.04130000000001</c:v>
                </c:pt>
                <c:pt idx="59">
                  <c:v>102.18689999999999</c:v>
                </c:pt>
                <c:pt idx="60">
                  <c:v>101.8413</c:v>
                </c:pt>
                <c:pt idx="61">
                  <c:v>101.9273</c:v>
                </c:pt>
                <c:pt idx="62">
                  <c:v>102.2313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763-413C-8C30-773D9C3021D3}"/>
            </c:ext>
          </c:extLst>
        </c:ser>
        <c:ser>
          <c:idx val="1"/>
          <c:order val="1"/>
          <c:tx>
            <c:v>State wages</c:v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Pt>
            <c:idx val="7"/>
            <c:marker>
              <c:symbol val="none"/>
            </c:marker>
            <c:bubble3D val="0"/>
            <c:spPr>
              <a:ln w="19050" cap="rnd">
                <a:solidFill>
                  <a:schemeClr val="accent2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9763-413C-8C30-773D9C3021D3}"/>
              </c:ext>
            </c:extLst>
          </c:dPt>
          <c:cat>
            <c:strRef>
              <c:f>Victoria!$K$157:$K$303</c:f>
              <c:strCache>
                <c:ptCount val="63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  <c:pt idx="49">
                  <c:v>20/02/2021</c:v>
                </c:pt>
                <c:pt idx="50">
                  <c:v>27/02/2021</c:v>
                </c:pt>
                <c:pt idx="51">
                  <c:v>06/03/2021</c:v>
                </c:pt>
                <c:pt idx="52">
                  <c:v>13/03/2021</c:v>
                </c:pt>
                <c:pt idx="53">
                  <c:v>20/03/2021</c:v>
                </c:pt>
                <c:pt idx="54">
                  <c:v>27/03/2021</c:v>
                </c:pt>
                <c:pt idx="55">
                  <c:v>03/04/2021</c:v>
                </c:pt>
                <c:pt idx="56">
                  <c:v>10/04/2021</c:v>
                </c:pt>
                <c:pt idx="57">
                  <c:v>17/04/2021</c:v>
                </c:pt>
                <c:pt idx="58">
                  <c:v>24/04/2021</c:v>
                </c:pt>
                <c:pt idx="59">
                  <c:v>01/05/2021</c:v>
                </c:pt>
                <c:pt idx="60">
                  <c:v>08/05/2021</c:v>
                </c:pt>
                <c:pt idx="61">
                  <c:v>15/05/2021</c:v>
                </c:pt>
                <c:pt idx="62">
                  <c:v>22/05/2021</c:v>
                </c:pt>
              </c:strCache>
            </c:strRef>
          </c:cat>
          <c:val>
            <c:numRef>
              <c:f>Victoria!$L$601:$L$747</c:f>
              <c:numCache>
                <c:formatCode>0.0</c:formatCode>
                <c:ptCount val="147"/>
                <c:pt idx="0">
                  <c:v>100</c:v>
                </c:pt>
                <c:pt idx="1">
                  <c:v>99.611500000000007</c:v>
                </c:pt>
                <c:pt idx="2">
                  <c:v>98.176900000000003</c:v>
                </c:pt>
                <c:pt idx="3">
                  <c:v>96.854100000000003</c:v>
                </c:pt>
                <c:pt idx="4">
                  <c:v>94.586799999999997</c:v>
                </c:pt>
                <c:pt idx="5">
                  <c:v>94.368799999999993</c:v>
                </c:pt>
                <c:pt idx="6">
                  <c:v>95.412400000000005</c:v>
                </c:pt>
                <c:pt idx="7">
                  <c:v>95.686599999999999</c:v>
                </c:pt>
                <c:pt idx="8">
                  <c:v>93.880899999999997</c:v>
                </c:pt>
                <c:pt idx="9">
                  <c:v>93.1815</c:v>
                </c:pt>
                <c:pt idx="10">
                  <c:v>92.930800000000005</c:v>
                </c:pt>
                <c:pt idx="11">
                  <c:v>93.317999999999998</c:v>
                </c:pt>
                <c:pt idx="12">
                  <c:v>96.442800000000005</c:v>
                </c:pt>
                <c:pt idx="13">
                  <c:v>97.555599999999998</c:v>
                </c:pt>
                <c:pt idx="14">
                  <c:v>98.698499999999996</c:v>
                </c:pt>
                <c:pt idx="15">
                  <c:v>98.675799999999995</c:v>
                </c:pt>
                <c:pt idx="16">
                  <c:v>100.4602</c:v>
                </c:pt>
                <c:pt idx="17">
                  <c:v>97.457300000000004</c:v>
                </c:pt>
                <c:pt idx="18">
                  <c:v>97.266499999999994</c:v>
                </c:pt>
                <c:pt idx="19">
                  <c:v>96.480199999999996</c:v>
                </c:pt>
                <c:pt idx="20">
                  <c:v>97.768299999999996</c:v>
                </c:pt>
                <c:pt idx="21">
                  <c:v>97.528300000000002</c:v>
                </c:pt>
                <c:pt idx="22">
                  <c:v>96.435599999999994</c:v>
                </c:pt>
                <c:pt idx="23">
                  <c:v>95.517099999999999</c:v>
                </c:pt>
                <c:pt idx="24">
                  <c:v>96.081900000000005</c:v>
                </c:pt>
                <c:pt idx="25">
                  <c:v>98.533699999999996</c:v>
                </c:pt>
                <c:pt idx="26">
                  <c:v>99.364400000000003</c:v>
                </c:pt>
                <c:pt idx="27">
                  <c:v>100.66330000000001</c:v>
                </c:pt>
                <c:pt idx="28">
                  <c:v>100.2636</c:v>
                </c:pt>
                <c:pt idx="29">
                  <c:v>97.843699999999998</c:v>
                </c:pt>
                <c:pt idx="30">
                  <c:v>96.793300000000002</c:v>
                </c:pt>
                <c:pt idx="31">
                  <c:v>97.3459</c:v>
                </c:pt>
                <c:pt idx="32">
                  <c:v>97.064599999999999</c:v>
                </c:pt>
                <c:pt idx="33">
                  <c:v>98.015299999999996</c:v>
                </c:pt>
                <c:pt idx="34">
                  <c:v>99.946399999999997</c:v>
                </c:pt>
                <c:pt idx="35">
                  <c:v>101.41759999999999</c:v>
                </c:pt>
                <c:pt idx="36">
                  <c:v>101.51260000000001</c:v>
                </c:pt>
                <c:pt idx="37">
                  <c:v>102.2736</c:v>
                </c:pt>
                <c:pt idx="38">
                  <c:v>104.35</c:v>
                </c:pt>
                <c:pt idx="39">
                  <c:v>105.42919999999999</c:v>
                </c:pt>
                <c:pt idx="40">
                  <c:v>106.4006</c:v>
                </c:pt>
                <c:pt idx="41">
                  <c:v>101.09950000000001</c:v>
                </c:pt>
                <c:pt idx="42">
                  <c:v>97.1404</c:v>
                </c:pt>
                <c:pt idx="43">
                  <c:v>97.301400000000001</c:v>
                </c:pt>
                <c:pt idx="44">
                  <c:v>98.888199999999998</c:v>
                </c:pt>
                <c:pt idx="45">
                  <c:v>99.832400000000007</c:v>
                </c:pt>
                <c:pt idx="46">
                  <c:v>100.54040000000001</c:v>
                </c:pt>
                <c:pt idx="47">
                  <c:v>103.9522</c:v>
                </c:pt>
                <c:pt idx="48">
                  <c:v>104.58969999999999</c:v>
                </c:pt>
                <c:pt idx="49">
                  <c:v>104.5977</c:v>
                </c:pt>
                <c:pt idx="50">
                  <c:v>106.4907</c:v>
                </c:pt>
                <c:pt idx="51">
                  <c:v>106.23650000000001</c:v>
                </c:pt>
                <c:pt idx="52">
                  <c:v>106.4396</c:v>
                </c:pt>
                <c:pt idx="53">
                  <c:v>107.15470000000001</c:v>
                </c:pt>
                <c:pt idx="54">
                  <c:v>107.6557</c:v>
                </c:pt>
                <c:pt idx="55">
                  <c:v>106.92910000000001</c:v>
                </c:pt>
                <c:pt idx="56">
                  <c:v>105.5668</c:v>
                </c:pt>
                <c:pt idx="57">
                  <c:v>105.9948</c:v>
                </c:pt>
                <c:pt idx="58">
                  <c:v>105.7811</c:v>
                </c:pt>
                <c:pt idx="59">
                  <c:v>105.76</c:v>
                </c:pt>
                <c:pt idx="60">
                  <c:v>104.4273</c:v>
                </c:pt>
                <c:pt idx="61">
                  <c:v>104.1384</c:v>
                </c:pt>
                <c:pt idx="62">
                  <c:v>105.0442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763-413C-8C30-773D9C3021D3}"/>
            </c:ext>
          </c:extLst>
        </c:ser>
        <c:ser>
          <c:idx val="2"/>
          <c:order val="2"/>
          <c:tx>
            <c:v>Australia jobs</c:v>
          </c:tx>
          <c:spPr>
            <a:ln w="19050" cap="rnd">
              <a:solidFill>
                <a:srgbClr val="336699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cat>
            <c:strRef>
              <c:f>Victoria!$K$157:$K$303</c:f>
              <c:strCache>
                <c:ptCount val="63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  <c:pt idx="49">
                  <c:v>20/02/2021</c:v>
                </c:pt>
                <c:pt idx="50">
                  <c:v>27/02/2021</c:v>
                </c:pt>
                <c:pt idx="51">
                  <c:v>06/03/2021</c:v>
                </c:pt>
                <c:pt idx="52">
                  <c:v>13/03/2021</c:v>
                </c:pt>
                <c:pt idx="53">
                  <c:v>20/03/2021</c:v>
                </c:pt>
                <c:pt idx="54">
                  <c:v>27/03/2021</c:v>
                </c:pt>
                <c:pt idx="55">
                  <c:v>03/04/2021</c:v>
                </c:pt>
                <c:pt idx="56">
                  <c:v>10/04/2021</c:v>
                </c:pt>
                <c:pt idx="57">
                  <c:v>17/04/2021</c:v>
                </c:pt>
                <c:pt idx="58">
                  <c:v>24/04/2021</c:v>
                </c:pt>
                <c:pt idx="59">
                  <c:v>01/05/2021</c:v>
                </c:pt>
                <c:pt idx="60">
                  <c:v>08/05/2021</c:v>
                </c:pt>
                <c:pt idx="61">
                  <c:v>15/05/2021</c:v>
                </c:pt>
                <c:pt idx="62">
                  <c:v>22/05/2021</c:v>
                </c:pt>
              </c:strCache>
            </c:strRef>
          </c:cat>
          <c:val>
            <c:numRef>
              <c:f>Victoria!$L$157:$L$303</c:f>
              <c:numCache>
                <c:formatCode>0.0</c:formatCode>
                <c:ptCount val="147"/>
                <c:pt idx="0">
                  <c:v>100</c:v>
                </c:pt>
                <c:pt idx="1">
                  <c:v>98.971400000000003</c:v>
                </c:pt>
                <c:pt idx="2">
                  <c:v>95.467100000000002</c:v>
                </c:pt>
                <c:pt idx="3">
                  <c:v>92.919799999999995</c:v>
                </c:pt>
                <c:pt idx="4">
                  <c:v>91.6477</c:v>
                </c:pt>
                <c:pt idx="5">
                  <c:v>91.631299999999996</c:v>
                </c:pt>
                <c:pt idx="6">
                  <c:v>92.161500000000004</c:v>
                </c:pt>
                <c:pt idx="7">
                  <c:v>92.658500000000004</c:v>
                </c:pt>
                <c:pt idx="8">
                  <c:v>93.343400000000003</c:v>
                </c:pt>
                <c:pt idx="9">
                  <c:v>93.936000000000007</c:v>
                </c:pt>
                <c:pt idx="10">
                  <c:v>94.2928</c:v>
                </c:pt>
                <c:pt idx="11">
                  <c:v>94.800299999999993</c:v>
                </c:pt>
                <c:pt idx="12">
                  <c:v>95.783600000000007</c:v>
                </c:pt>
                <c:pt idx="13">
                  <c:v>96.283299999999997</c:v>
                </c:pt>
                <c:pt idx="14">
                  <c:v>96.299300000000002</c:v>
                </c:pt>
                <c:pt idx="15">
                  <c:v>95.908500000000004</c:v>
                </c:pt>
                <c:pt idx="16">
                  <c:v>97.200699999999998</c:v>
                </c:pt>
                <c:pt idx="17">
                  <c:v>98.327699999999993</c:v>
                </c:pt>
                <c:pt idx="18">
                  <c:v>98.431600000000003</c:v>
                </c:pt>
                <c:pt idx="19">
                  <c:v>98.653199999999998</c:v>
                </c:pt>
                <c:pt idx="20">
                  <c:v>98.874799999999993</c:v>
                </c:pt>
                <c:pt idx="21">
                  <c:v>98.872200000000007</c:v>
                </c:pt>
                <c:pt idx="22">
                  <c:v>98.756699999999995</c:v>
                </c:pt>
                <c:pt idx="23">
                  <c:v>98.844300000000004</c:v>
                </c:pt>
                <c:pt idx="24">
                  <c:v>98.981499999999997</c:v>
                </c:pt>
                <c:pt idx="25">
                  <c:v>99.167100000000005</c:v>
                </c:pt>
                <c:pt idx="26">
                  <c:v>99.586299999999994</c:v>
                </c:pt>
                <c:pt idx="27">
                  <c:v>99.756799999999998</c:v>
                </c:pt>
                <c:pt idx="28">
                  <c:v>99.555800000000005</c:v>
                </c:pt>
                <c:pt idx="29">
                  <c:v>98.852000000000004</c:v>
                </c:pt>
                <c:pt idx="30">
                  <c:v>99.105000000000004</c:v>
                </c:pt>
                <c:pt idx="31">
                  <c:v>99.954999999999998</c:v>
                </c:pt>
                <c:pt idx="32">
                  <c:v>100.2466</c:v>
                </c:pt>
                <c:pt idx="33">
                  <c:v>100.3845</c:v>
                </c:pt>
                <c:pt idx="34">
                  <c:v>100.7709</c:v>
                </c:pt>
                <c:pt idx="35">
                  <c:v>101.5155</c:v>
                </c:pt>
                <c:pt idx="36">
                  <c:v>101.84010000000001</c:v>
                </c:pt>
                <c:pt idx="37">
                  <c:v>102.1601</c:v>
                </c:pt>
                <c:pt idx="38">
                  <c:v>102.7184</c:v>
                </c:pt>
                <c:pt idx="39">
                  <c:v>102.78919999999999</c:v>
                </c:pt>
                <c:pt idx="40">
                  <c:v>101.9855</c:v>
                </c:pt>
                <c:pt idx="41">
                  <c:v>98.188100000000006</c:v>
                </c:pt>
                <c:pt idx="42">
                  <c:v>95.282499999999999</c:v>
                </c:pt>
                <c:pt idx="43">
                  <c:v>96.644999999999996</c:v>
                </c:pt>
                <c:pt idx="44">
                  <c:v>98.738500000000002</c:v>
                </c:pt>
                <c:pt idx="45">
                  <c:v>99.703400000000002</c:v>
                </c:pt>
                <c:pt idx="46">
                  <c:v>100.1818</c:v>
                </c:pt>
                <c:pt idx="47">
                  <c:v>100.5159</c:v>
                </c:pt>
                <c:pt idx="48">
                  <c:v>101.2561</c:v>
                </c:pt>
                <c:pt idx="49">
                  <c:v>101.8548</c:v>
                </c:pt>
                <c:pt idx="50">
                  <c:v>102.5565</c:v>
                </c:pt>
                <c:pt idx="51">
                  <c:v>102.80929999999999</c:v>
                </c:pt>
                <c:pt idx="52">
                  <c:v>103.1707</c:v>
                </c:pt>
                <c:pt idx="53">
                  <c:v>103.33920000000001</c:v>
                </c:pt>
                <c:pt idx="54">
                  <c:v>103.24590000000001</c:v>
                </c:pt>
                <c:pt idx="55">
                  <c:v>102.2514</c:v>
                </c:pt>
                <c:pt idx="56">
                  <c:v>101.7603</c:v>
                </c:pt>
                <c:pt idx="57">
                  <c:v>102.1613</c:v>
                </c:pt>
                <c:pt idx="58">
                  <c:v>102.3856</c:v>
                </c:pt>
                <c:pt idx="59">
                  <c:v>102.4948</c:v>
                </c:pt>
                <c:pt idx="60">
                  <c:v>102.2638</c:v>
                </c:pt>
                <c:pt idx="61">
                  <c:v>102.1909</c:v>
                </c:pt>
                <c:pt idx="62">
                  <c:v>102.5917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763-413C-8C30-773D9C3021D3}"/>
            </c:ext>
          </c:extLst>
        </c:ser>
        <c:ser>
          <c:idx val="3"/>
          <c:order val="3"/>
          <c:tx>
            <c:v>Australia wages</c:v>
          </c:tx>
          <c:spPr>
            <a:ln w="19050" cap="rnd">
              <a:solidFill>
                <a:srgbClr val="669966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cat>
            <c:strRef>
              <c:f>Victoria!$K$157:$K$303</c:f>
              <c:strCache>
                <c:ptCount val="63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  <c:pt idx="49">
                  <c:v>20/02/2021</c:v>
                </c:pt>
                <c:pt idx="50">
                  <c:v>27/02/2021</c:v>
                </c:pt>
                <c:pt idx="51">
                  <c:v>06/03/2021</c:v>
                </c:pt>
                <c:pt idx="52">
                  <c:v>13/03/2021</c:v>
                </c:pt>
                <c:pt idx="53">
                  <c:v>20/03/2021</c:v>
                </c:pt>
                <c:pt idx="54">
                  <c:v>27/03/2021</c:v>
                </c:pt>
                <c:pt idx="55">
                  <c:v>03/04/2021</c:v>
                </c:pt>
                <c:pt idx="56">
                  <c:v>10/04/2021</c:v>
                </c:pt>
                <c:pt idx="57">
                  <c:v>17/04/2021</c:v>
                </c:pt>
                <c:pt idx="58">
                  <c:v>24/04/2021</c:v>
                </c:pt>
                <c:pt idx="59">
                  <c:v>01/05/2021</c:v>
                </c:pt>
                <c:pt idx="60">
                  <c:v>08/05/2021</c:v>
                </c:pt>
                <c:pt idx="61">
                  <c:v>15/05/2021</c:v>
                </c:pt>
                <c:pt idx="62">
                  <c:v>22/05/2021</c:v>
                </c:pt>
              </c:strCache>
            </c:strRef>
          </c:cat>
          <c:val>
            <c:numRef>
              <c:f>Victoria!$L$305:$L$451</c:f>
              <c:numCache>
                <c:formatCode>0.0</c:formatCode>
                <c:ptCount val="147"/>
                <c:pt idx="0">
                  <c:v>100</c:v>
                </c:pt>
                <c:pt idx="1">
                  <c:v>99.6053</c:v>
                </c:pt>
                <c:pt idx="2">
                  <c:v>98.106899999999996</c:v>
                </c:pt>
                <c:pt idx="3">
                  <c:v>96.257499999999993</c:v>
                </c:pt>
                <c:pt idx="4">
                  <c:v>93.491100000000003</c:v>
                </c:pt>
                <c:pt idx="5">
                  <c:v>93.694500000000005</c:v>
                </c:pt>
                <c:pt idx="6">
                  <c:v>94.113399999999999</c:v>
                </c:pt>
                <c:pt idx="7">
                  <c:v>94.6751</c:v>
                </c:pt>
                <c:pt idx="8">
                  <c:v>93.583200000000005</c:v>
                </c:pt>
                <c:pt idx="9">
                  <c:v>92.816599999999994</c:v>
                </c:pt>
                <c:pt idx="10">
                  <c:v>92.4696</c:v>
                </c:pt>
                <c:pt idx="11">
                  <c:v>93.819900000000004</c:v>
                </c:pt>
                <c:pt idx="12">
                  <c:v>95.933999999999997</c:v>
                </c:pt>
                <c:pt idx="13">
                  <c:v>96.612799999999993</c:v>
                </c:pt>
                <c:pt idx="14">
                  <c:v>97.596199999999996</c:v>
                </c:pt>
                <c:pt idx="15">
                  <c:v>97.3506</c:v>
                </c:pt>
                <c:pt idx="16">
                  <c:v>99.1815</c:v>
                </c:pt>
                <c:pt idx="17">
                  <c:v>96.790899999999993</c:v>
                </c:pt>
                <c:pt idx="18">
                  <c:v>96.608999999999995</c:v>
                </c:pt>
                <c:pt idx="19">
                  <c:v>96.407499999999999</c:v>
                </c:pt>
                <c:pt idx="20">
                  <c:v>97.263400000000004</c:v>
                </c:pt>
                <c:pt idx="21">
                  <c:v>97.698300000000003</c:v>
                </c:pt>
                <c:pt idx="22">
                  <c:v>97.211500000000001</c:v>
                </c:pt>
                <c:pt idx="23">
                  <c:v>97.073300000000003</c:v>
                </c:pt>
                <c:pt idx="24">
                  <c:v>97.294700000000006</c:v>
                </c:pt>
                <c:pt idx="25">
                  <c:v>100.0347</c:v>
                </c:pt>
                <c:pt idx="26">
                  <c:v>101.01560000000001</c:v>
                </c:pt>
                <c:pt idx="27">
                  <c:v>101.878</c:v>
                </c:pt>
                <c:pt idx="28">
                  <c:v>101.0318</c:v>
                </c:pt>
                <c:pt idx="29">
                  <c:v>98.9071</c:v>
                </c:pt>
                <c:pt idx="30">
                  <c:v>97.891599999999997</c:v>
                </c:pt>
                <c:pt idx="31">
                  <c:v>98.589100000000002</c:v>
                </c:pt>
                <c:pt idx="32">
                  <c:v>98.0124</c:v>
                </c:pt>
                <c:pt idx="33">
                  <c:v>98.084500000000006</c:v>
                </c:pt>
                <c:pt idx="34">
                  <c:v>99.334100000000007</c:v>
                </c:pt>
                <c:pt idx="35">
                  <c:v>100.252</c:v>
                </c:pt>
                <c:pt idx="36">
                  <c:v>100.32299999999999</c:v>
                </c:pt>
                <c:pt idx="37">
                  <c:v>101.6798</c:v>
                </c:pt>
                <c:pt idx="38">
                  <c:v>103.49299999999999</c:v>
                </c:pt>
                <c:pt idx="39">
                  <c:v>103.9302</c:v>
                </c:pt>
                <c:pt idx="40">
                  <c:v>103.80880000000001</c:v>
                </c:pt>
                <c:pt idx="41">
                  <c:v>98.338499999999996</c:v>
                </c:pt>
                <c:pt idx="42">
                  <c:v>94.811899999999994</c:v>
                </c:pt>
                <c:pt idx="43">
                  <c:v>95.792599999999993</c:v>
                </c:pt>
                <c:pt idx="44">
                  <c:v>97.830399999999997</c:v>
                </c:pt>
                <c:pt idx="45">
                  <c:v>98.518799999999999</c:v>
                </c:pt>
                <c:pt idx="46">
                  <c:v>98.872900000000001</c:v>
                </c:pt>
                <c:pt idx="47">
                  <c:v>102.1712</c:v>
                </c:pt>
                <c:pt idx="48">
                  <c:v>103.3802</c:v>
                </c:pt>
                <c:pt idx="49">
                  <c:v>103.94280000000001</c:v>
                </c:pt>
                <c:pt idx="50">
                  <c:v>104.82899999999999</c:v>
                </c:pt>
                <c:pt idx="51">
                  <c:v>105.6114</c:v>
                </c:pt>
                <c:pt idx="52">
                  <c:v>105.6296</c:v>
                </c:pt>
                <c:pt idx="53">
                  <c:v>105.6164</c:v>
                </c:pt>
                <c:pt idx="54">
                  <c:v>105.876</c:v>
                </c:pt>
                <c:pt idx="55">
                  <c:v>104.9581</c:v>
                </c:pt>
                <c:pt idx="56">
                  <c:v>103.44970000000001</c:v>
                </c:pt>
                <c:pt idx="57">
                  <c:v>104.18389999999999</c:v>
                </c:pt>
                <c:pt idx="58">
                  <c:v>103.70489999999999</c:v>
                </c:pt>
                <c:pt idx="59">
                  <c:v>103.8417</c:v>
                </c:pt>
                <c:pt idx="60">
                  <c:v>102.46639999999999</c:v>
                </c:pt>
                <c:pt idx="61">
                  <c:v>102.3711</c:v>
                </c:pt>
                <c:pt idx="62">
                  <c:v>103.09139999999999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763-413C-8C30-773D9C3021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Week</a:t>
                </a:r>
                <a:r>
                  <a:rPr lang="en-AU" baseline="0"/>
                  <a:t> ending</a:t>
                </a:r>
                <a:endParaRPr lang="en-AU"/>
              </a:p>
            </c:rich>
          </c:tx>
          <c:layout>
            <c:manualLayout>
              <c:xMode val="edge"/>
              <c:yMode val="edge"/>
              <c:x val="0.44657432419487708"/>
              <c:y val="0.867049581432396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\ yyyy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46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14"/>
        <c:majorTimeUnit val="days"/>
      </c:dateAx>
      <c:valAx>
        <c:axId val="1083880680"/>
        <c:scaling>
          <c:orientation val="minMax"/>
          <c:max val="110"/>
          <c:min val="9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2925509128877136"/>
          <c:y val="5.2077865266841883E-3"/>
          <c:w val="0.84522681380155951"/>
          <c:h val="0.1158089612504583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Queensland!$K$4</c:f>
              <c:strCache>
                <c:ptCount val="1"/>
                <c:pt idx="0">
                  <c:v>Previous month (week ending 24 Apr 2021)</c:v>
                </c:pt>
              </c:strCache>
            </c:strRef>
          </c:tx>
          <c:spPr>
            <a:solidFill>
              <a:srgbClr val="336699"/>
            </a:solidFill>
            <a:ln>
              <a:noFill/>
            </a:ln>
            <a:effectLst/>
          </c:spPr>
          <c:invertIfNegative val="0"/>
          <c:cat>
            <c:strRef>
              <c:f>Queensland!$K$36:$K$42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Queensland!$L$36:$L$42</c:f>
              <c:numCache>
                <c:formatCode>0.0</c:formatCode>
                <c:ptCount val="7"/>
                <c:pt idx="0">
                  <c:v>85.81</c:v>
                </c:pt>
                <c:pt idx="1">
                  <c:v>100.41</c:v>
                </c:pt>
                <c:pt idx="2">
                  <c:v>101.23</c:v>
                </c:pt>
                <c:pt idx="3">
                  <c:v>100.51</c:v>
                </c:pt>
                <c:pt idx="4">
                  <c:v>102.37</c:v>
                </c:pt>
                <c:pt idx="5">
                  <c:v>105.33</c:v>
                </c:pt>
                <c:pt idx="6">
                  <c:v>104.71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29-4673-8DD4-83DCEFA23E3F}"/>
            </c:ext>
          </c:extLst>
        </c:ser>
        <c:ser>
          <c:idx val="2"/>
          <c:order val="1"/>
          <c:tx>
            <c:strRef>
              <c:f>Queensland!$K$7</c:f>
              <c:strCache>
                <c:ptCount val="1"/>
                <c:pt idx="0">
                  <c:v>Previous week (ending 15 May 2021)</c:v>
                </c:pt>
              </c:strCache>
            </c:strRef>
          </c:tx>
          <c:spPr>
            <a:solidFill>
              <a:srgbClr val="669966"/>
            </a:solidFill>
            <a:ln>
              <a:noFill/>
            </a:ln>
            <a:effectLst/>
          </c:spPr>
          <c:invertIfNegative val="0"/>
          <c:cat>
            <c:strRef>
              <c:f>Queensland!$K$36:$K$42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Queensland!$L$45:$L$51</c:f>
              <c:numCache>
                <c:formatCode>0.0</c:formatCode>
                <c:ptCount val="7"/>
                <c:pt idx="0">
                  <c:v>83.34</c:v>
                </c:pt>
                <c:pt idx="1">
                  <c:v>100.11</c:v>
                </c:pt>
                <c:pt idx="2">
                  <c:v>100.96</c:v>
                </c:pt>
                <c:pt idx="3">
                  <c:v>100.38</c:v>
                </c:pt>
                <c:pt idx="4">
                  <c:v>102.4</c:v>
                </c:pt>
                <c:pt idx="5">
                  <c:v>105.98</c:v>
                </c:pt>
                <c:pt idx="6">
                  <c:v>105.88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429-4673-8DD4-83DCEFA23E3F}"/>
            </c:ext>
          </c:extLst>
        </c:ser>
        <c:ser>
          <c:idx val="3"/>
          <c:order val="2"/>
          <c:tx>
            <c:strRef>
              <c:f>Queensland!$K$8</c:f>
              <c:strCache>
                <c:ptCount val="1"/>
                <c:pt idx="0">
                  <c:v>This week (ending 22 May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Queensland!$K$36:$K$42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Queensland!$L$54:$L$60</c:f>
              <c:numCache>
                <c:formatCode>0.0</c:formatCode>
                <c:ptCount val="7"/>
                <c:pt idx="0">
                  <c:v>84.13</c:v>
                </c:pt>
                <c:pt idx="1">
                  <c:v>100.37</c:v>
                </c:pt>
                <c:pt idx="2">
                  <c:v>101.37</c:v>
                </c:pt>
                <c:pt idx="3">
                  <c:v>101.03</c:v>
                </c:pt>
                <c:pt idx="4">
                  <c:v>103.22</c:v>
                </c:pt>
                <c:pt idx="5">
                  <c:v>106.8</c:v>
                </c:pt>
                <c:pt idx="6">
                  <c:v>106.44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429-4673-8DD4-83DCEFA23E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10"/>
          <c:min val="60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6350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Queensland!$K$4</c:f>
              <c:strCache>
                <c:ptCount val="1"/>
                <c:pt idx="0">
                  <c:v>Previous month (week ending 24 Apr 2021)</c:v>
                </c:pt>
              </c:strCache>
            </c:strRef>
          </c:tx>
          <c:spPr>
            <a:solidFill>
              <a:srgbClr val="336699"/>
            </a:solidFill>
            <a:ln>
              <a:noFill/>
            </a:ln>
            <a:effectLst/>
          </c:spPr>
          <c:invertIfNegative val="0"/>
          <c:cat>
            <c:strRef>
              <c:f>Queensland!$K$65:$K$71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Queensland!$L$65:$L$71</c:f>
              <c:numCache>
                <c:formatCode>0.0</c:formatCode>
                <c:ptCount val="7"/>
                <c:pt idx="0">
                  <c:v>85.88</c:v>
                </c:pt>
                <c:pt idx="1">
                  <c:v>100.19</c:v>
                </c:pt>
                <c:pt idx="2">
                  <c:v>102.33</c:v>
                </c:pt>
                <c:pt idx="3">
                  <c:v>100.52</c:v>
                </c:pt>
                <c:pt idx="4">
                  <c:v>102.05</c:v>
                </c:pt>
                <c:pt idx="5">
                  <c:v>104.71</c:v>
                </c:pt>
                <c:pt idx="6">
                  <c:v>105.72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7C-4D92-B03E-C899C60F205F}"/>
            </c:ext>
          </c:extLst>
        </c:ser>
        <c:ser>
          <c:idx val="2"/>
          <c:order val="1"/>
          <c:tx>
            <c:strRef>
              <c:f>Queensland!$K$7</c:f>
              <c:strCache>
                <c:ptCount val="1"/>
                <c:pt idx="0">
                  <c:v>Previous week (ending 15 May 2021)</c:v>
                </c:pt>
              </c:strCache>
            </c:strRef>
          </c:tx>
          <c:spPr>
            <a:solidFill>
              <a:srgbClr val="669966"/>
            </a:solidFill>
            <a:ln>
              <a:noFill/>
            </a:ln>
            <a:effectLst/>
          </c:spPr>
          <c:invertIfNegative val="0"/>
          <c:cat>
            <c:strRef>
              <c:f>Queensland!$K$65:$K$71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Queensland!$L$74:$L$80</c:f>
              <c:numCache>
                <c:formatCode>0.0</c:formatCode>
                <c:ptCount val="7"/>
                <c:pt idx="0">
                  <c:v>83.98</c:v>
                </c:pt>
                <c:pt idx="1">
                  <c:v>100.58</c:v>
                </c:pt>
                <c:pt idx="2">
                  <c:v>102.75</c:v>
                </c:pt>
                <c:pt idx="3">
                  <c:v>100.49</c:v>
                </c:pt>
                <c:pt idx="4">
                  <c:v>102.15</c:v>
                </c:pt>
                <c:pt idx="5">
                  <c:v>105.03</c:v>
                </c:pt>
                <c:pt idx="6">
                  <c:v>106.36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E7C-4D92-B03E-C899C60F205F}"/>
            </c:ext>
          </c:extLst>
        </c:ser>
        <c:ser>
          <c:idx val="3"/>
          <c:order val="2"/>
          <c:tx>
            <c:strRef>
              <c:f>Queensland!$K$8</c:f>
              <c:strCache>
                <c:ptCount val="1"/>
                <c:pt idx="0">
                  <c:v>This week (ending 22 May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Queensland!$K$65:$K$71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Queensland!$L$83:$L$89</c:f>
              <c:numCache>
                <c:formatCode>0.0</c:formatCode>
                <c:ptCount val="7"/>
                <c:pt idx="0">
                  <c:v>84.64</c:v>
                </c:pt>
                <c:pt idx="1">
                  <c:v>100.48</c:v>
                </c:pt>
                <c:pt idx="2">
                  <c:v>103.13</c:v>
                </c:pt>
                <c:pt idx="3">
                  <c:v>101.12</c:v>
                </c:pt>
                <c:pt idx="4">
                  <c:v>102.75</c:v>
                </c:pt>
                <c:pt idx="5">
                  <c:v>105.58</c:v>
                </c:pt>
                <c:pt idx="6">
                  <c:v>107.29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E7C-4D92-B03E-C899C60F20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10"/>
          <c:min val="60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932130123607682"/>
          <c:y val="7.6490334307209348E-2"/>
          <c:w val="0.85382587099787943"/>
          <c:h val="0.4381144880254453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Queensland!$K$9</c:f>
              <c:strCache>
                <c:ptCount val="1"/>
                <c:pt idx="0">
                  <c:v>Week ending 14 Mar 2020</c:v>
                </c:pt>
              </c:strCache>
            </c:strRef>
          </c:tx>
          <c:spPr>
            <a:solidFill>
              <a:srgbClr val="99CC66"/>
            </a:solidFill>
            <a:ln>
              <a:noFill/>
            </a:ln>
            <a:effectLst/>
          </c:spPr>
          <c:invertIfNegative val="0"/>
          <c:cat>
            <c:strRef>
              <c:f>Queensland!$K$116:$K$134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Queensland!$L$116:$L$134</c:f>
              <c:numCache>
                <c:formatCode>0.0%</c:formatCode>
                <c:ptCount val="19"/>
                <c:pt idx="0">
                  <c:v>1.4200000000000001E-2</c:v>
                </c:pt>
                <c:pt idx="1">
                  <c:v>2.1499999999999998E-2</c:v>
                </c:pt>
                <c:pt idx="2">
                  <c:v>6.8900000000000003E-2</c:v>
                </c:pt>
                <c:pt idx="3">
                  <c:v>1.18E-2</c:v>
                </c:pt>
                <c:pt idx="4">
                  <c:v>7.2599999999999998E-2</c:v>
                </c:pt>
                <c:pt idx="5">
                  <c:v>4.3400000000000001E-2</c:v>
                </c:pt>
                <c:pt idx="6">
                  <c:v>0.10580000000000001</c:v>
                </c:pt>
                <c:pt idx="7">
                  <c:v>7.51E-2</c:v>
                </c:pt>
                <c:pt idx="8">
                  <c:v>4.5499999999999999E-2</c:v>
                </c:pt>
                <c:pt idx="9">
                  <c:v>9.7000000000000003E-3</c:v>
                </c:pt>
                <c:pt idx="10">
                  <c:v>2.8199999999999999E-2</c:v>
                </c:pt>
                <c:pt idx="11">
                  <c:v>2.3099999999999999E-2</c:v>
                </c:pt>
                <c:pt idx="12">
                  <c:v>7.3300000000000004E-2</c:v>
                </c:pt>
                <c:pt idx="13">
                  <c:v>6.8500000000000005E-2</c:v>
                </c:pt>
                <c:pt idx="14">
                  <c:v>5.9799999999999999E-2</c:v>
                </c:pt>
                <c:pt idx="15">
                  <c:v>5.5599999999999997E-2</c:v>
                </c:pt>
                <c:pt idx="16">
                  <c:v>0.16289999999999999</c:v>
                </c:pt>
                <c:pt idx="17">
                  <c:v>1.61E-2</c:v>
                </c:pt>
                <c:pt idx="18">
                  <c:v>4.0099999999999997E-2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66-4022-9AE5-E5B09E0CF6B1}"/>
            </c:ext>
          </c:extLst>
        </c:ser>
        <c:ser>
          <c:idx val="0"/>
          <c:order val="1"/>
          <c:tx>
            <c:strRef>
              <c:f>Queensland!$K$8</c:f>
              <c:strCache>
                <c:ptCount val="1"/>
                <c:pt idx="0">
                  <c:v>This week (ending 22 May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Queensland!$K$116:$K$134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Queensland!$L$136:$L$154</c:f>
              <c:numCache>
                <c:formatCode>0.0%</c:formatCode>
                <c:ptCount val="19"/>
                <c:pt idx="0">
                  <c:v>1.43E-2</c:v>
                </c:pt>
                <c:pt idx="1">
                  <c:v>2.0400000000000001E-2</c:v>
                </c:pt>
                <c:pt idx="2">
                  <c:v>6.59E-2</c:v>
                </c:pt>
                <c:pt idx="3">
                  <c:v>1.1299999999999999E-2</c:v>
                </c:pt>
                <c:pt idx="4">
                  <c:v>7.1599999999999997E-2</c:v>
                </c:pt>
                <c:pt idx="5">
                  <c:v>4.2299999999999997E-2</c:v>
                </c:pt>
                <c:pt idx="6">
                  <c:v>0.10199999999999999</c:v>
                </c:pt>
                <c:pt idx="7">
                  <c:v>6.6500000000000004E-2</c:v>
                </c:pt>
                <c:pt idx="8">
                  <c:v>4.1099999999999998E-2</c:v>
                </c:pt>
                <c:pt idx="9">
                  <c:v>8.3999999999999995E-3</c:v>
                </c:pt>
                <c:pt idx="10">
                  <c:v>3.04E-2</c:v>
                </c:pt>
                <c:pt idx="11">
                  <c:v>2.2800000000000001E-2</c:v>
                </c:pt>
                <c:pt idx="12">
                  <c:v>7.2499999999999995E-2</c:v>
                </c:pt>
                <c:pt idx="13">
                  <c:v>6.9500000000000006E-2</c:v>
                </c:pt>
                <c:pt idx="14">
                  <c:v>6.6299999999999998E-2</c:v>
                </c:pt>
                <c:pt idx="15">
                  <c:v>5.5800000000000002E-2</c:v>
                </c:pt>
                <c:pt idx="16">
                  <c:v>0.16009999999999999</c:v>
                </c:pt>
                <c:pt idx="17">
                  <c:v>1.5599999999999999E-2</c:v>
                </c:pt>
                <c:pt idx="18">
                  <c:v>3.9300000000000002E-2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B66-4022-9AE5-E5B09E0CF6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2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prstDash val="solid"/>
              <a:round/>
            </a:ln>
            <a:effectLst/>
          </c:spPr>
        </c:majorGridlines>
        <c:numFmt formatCode="0.0%" sourceLinked="0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190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23976316913874138"/>
          <c:y val="3.0869173848543357E-2"/>
          <c:w val="0.58442715009461021"/>
          <c:h val="7.637851926811700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>
      <c:oddFooter>&amp;L*Previous week: week ending xx March 2020. Previous month: week ending xx March 2020. Previous quarter: week ending xx March 2020.
**The week ending 12 March represents the week Australia had 100 cases of Covid-19 and is indexed to 100.</c:oddFooter>
    </c:headerFooter>
    <c:pageMargins b="0.75" l="0.7" r="0.7" t="0.75" header="0.3" footer="0.3"/>
    <c:pageSetup orientation="portrait"/>
  </c:printSettings>
  <c:userShapes r:id="rId3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809410238983027"/>
          <c:y val="0.1453644525029838"/>
          <c:w val="0.85382587099787943"/>
          <c:h val="0.79642615057109722"/>
        </c:manualLayout>
      </c:layout>
      <c:barChart>
        <c:barDir val="bar"/>
        <c:grouping val="clustered"/>
        <c:varyColors val="0"/>
        <c:ser>
          <c:idx val="0"/>
          <c:order val="0"/>
          <c:tx>
            <c:v>This week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6350" cap="flat" cmpd="sng" algn="ctr">
                      <a:solidFill>
                        <a:schemeClr val="tx1"/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Queensland!$K$94:$K$112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Queensland!$L$94:$L$112</c:f>
              <c:numCache>
                <c:formatCode>0.0%</c:formatCode>
                <c:ptCount val="19"/>
                <c:pt idx="0">
                  <c:v>2.7900000000000001E-2</c:v>
                </c:pt>
                <c:pt idx="1">
                  <c:v>-3.2000000000000001E-2</c:v>
                </c:pt>
                <c:pt idx="2">
                  <c:v>-2.07E-2</c:v>
                </c:pt>
                <c:pt idx="3">
                  <c:v>-2.07E-2</c:v>
                </c:pt>
                <c:pt idx="4">
                  <c:v>8.6999999999999994E-3</c:v>
                </c:pt>
                <c:pt idx="5">
                  <c:v>-5.1000000000000004E-3</c:v>
                </c:pt>
                <c:pt idx="6">
                  <c:v>-1.41E-2</c:v>
                </c:pt>
                <c:pt idx="7">
                  <c:v>-9.5100000000000004E-2</c:v>
                </c:pt>
                <c:pt idx="8">
                  <c:v>-7.7200000000000005E-2</c:v>
                </c:pt>
                <c:pt idx="9">
                  <c:v>-0.11749999999999999</c:v>
                </c:pt>
                <c:pt idx="10">
                  <c:v>0.10100000000000001</c:v>
                </c:pt>
                <c:pt idx="11">
                  <c:v>6.0000000000000001E-3</c:v>
                </c:pt>
                <c:pt idx="12">
                  <c:v>1.0699999999999999E-2</c:v>
                </c:pt>
                <c:pt idx="13">
                  <c:v>3.7100000000000001E-2</c:v>
                </c:pt>
                <c:pt idx="14">
                  <c:v>0.13250000000000001</c:v>
                </c:pt>
                <c:pt idx="15">
                  <c:v>2.5999999999999999E-2</c:v>
                </c:pt>
                <c:pt idx="16">
                  <c:v>5.3E-3</c:v>
                </c:pt>
                <c:pt idx="17">
                  <c:v>-1.04E-2</c:v>
                </c:pt>
                <c:pt idx="18">
                  <c:v>3.8999999999999998E-3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C4-4EF3-8C3B-3590A102E2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0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  <c:max val="0.2"/>
          <c:min val="-0.2"/>
        </c:scaling>
        <c:delete val="0"/>
        <c:axPos val="t"/>
        <c:numFmt formatCode="0.0%" sourceLinked="0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1904"/>
        <c:crosses val="autoZero"/>
        <c:crossBetween val="between"/>
        <c:majorUnit val="0.1"/>
      </c:valAx>
      <c:spPr>
        <a:solidFill>
          <a:schemeClr val="bg1"/>
        </a:solidFill>
        <a:ln w="6350">
          <a:solidFill>
            <a:schemeClr val="bg2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>
      <c:oddFooter>&amp;L*Previous week: week ending xx March 2020. Previous month: week ending xx March 2020. Previous quarter: week ending xx March 2020.
**The week ending 12 March represents the week Australia had 100 cases of Covid-19 and is indexed to 100.</c:oddFooter>
    </c:headerFooter>
    <c:pageMargins b="0.75" l="0.7" r="0.7" t="0.75" header="0.3" footer="0.3"/>
    <c:pageSetup orientation="portrait"/>
  </c:printSettings>
  <c:userShapes r:id="rId3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450785282508487"/>
        </c:manualLayout>
      </c:layout>
      <c:lineChart>
        <c:grouping val="standard"/>
        <c:varyColors val="0"/>
        <c:ser>
          <c:idx val="0"/>
          <c:order val="0"/>
          <c:tx>
            <c:v>State jobs</c:v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Queensland!$K$157:$K$303</c:f>
              <c:strCache>
                <c:ptCount val="63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  <c:pt idx="49">
                  <c:v>20/02/2021</c:v>
                </c:pt>
                <c:pt idx="50">
                  <c:v>27/02/2021</c:v>
                </c:pt>
                <c:pt idx="51">
                  <c:v>06/03/2021</c:v>
                </c:pt>
                <c:pt idx="52">
                  <c:v>13/03/2021</c:v>
                </c:pt>
                <c:pt idx="53">
                  <c:v>20/03/2021</c:v>
                </c:pt>
                <c:pt idx="54">
                  <c:v>27/03/2021</c:v>
                </c:pt>
                <c:pt idx="55">
                  <c:v>03/04/2021</c:v>
                </c:pt>
                <c:pt idx="56">
                  <c:v>10/04/2021</c:v>
                </c:pt>
                <c:pt idx="57">
                  <c:v>17/04/2021</c:v>
                </c:pt>
                <c:pt idx="58">
                  <c:v>24/04/2021</c:v>
                </c:pt>
                <c:pt idx="59">
                  <c:v>01/05/2021</c:v>
                </c:pt>
                <c:pt idx="60">
                  <c:v>08/05/2021</c:v>
                </c:pt>
                <c:pt idx="61">
                  <c:v>15/05/2021</c:v>
                </c:pt>
                <c:pt idx="62">
                  <c:v>22/05/2021</c:v>
                </c:pt>
              </c:strCache>
            </c:strRef>
          </c:cat>
          <c:val>
            <c:numRef>
              <c:f>Queensland!$L$453:$L$599</c:f>
              <c:numCache>
                <c:formatCode>0.0</c:formatCode>
                <c:ptCount val="147"/>
                <c:pt idx="0">
                  <c:v>100</c:v>
                </c:pt>
                <c:pt idx="1">
                  <c:v>99.321100000000001</c:v>
                </c:pt>
                <c:pt idx="2">
                  <c:v>95.4619</c:v>
                </c:pt>
                <c:pt idx="3">
                  <c:v>93.056299999999993</c:v>
                </c:pt>
                <c:pt idx="4">
                  <c:v>91.3489</c:v>
                </c:pt>
                <c:pt idx="5">
                  <c:v>91.480500000000006</c:v>
                </c:pt>
                <c:pt idx="6">
                  <c:v>92.262100000000004</c:v>
                </c:pt>
                <c:pt idx="7">
                  <c:v>92.855099999999993</c:v>
                </c:pt>
                <c:pt idx="8">
                  <c:v>93.613399999999999</c:v>
                </c:pt>
                <c:pt idx="9">
                  <c:v>94.225499999999997</c:v>
                </c:pt>
                <c:pt idx="10">
                  <c:v>94.4084</c:v>
                </c:pt>
                <c:pt idx="11">
                  <c:v>94.686999999999998</c:v>
                </c:pt>
                <c:pt idx="12">
                  <c:v>95.542299999999997</c:v>
                </c:pt>
                <c:pt idx="13">
                  <c:v>96.095299999999995</c:v>
                </c:pt>
                <c:pt idx="14">
                  <c:v>96.0732</c:v>
                </c:pt>
                <c:pt idx="15">
                  <c:v>95.823700000000002</c:v>
                </c:pt>
                <c:pt idx="16">
                  <c:v>96.968800000000002</c:v>
                </c:pt>
                <c:pt idx="17">
                  <c:v>98.324299999999994</c:v>
                </c:pt>
                <c:pt idx="18">
                  <c:v>98.800299999999993</c:v>
                </c:pt>
                <c:pt idx="19">
                  <c:v>99.153000000000006</c:v>
                </c:pt>
                <c:pt idx="20">
                  <c:v>99.098100000000002</c:v>
                </c:pt>
                <c:pt idx="21">
                  <c:v>99.383700000000005</c:v>
                </c:pt>
                <c:pt idx="22">
                  <c:v>99.357200000000006</c:v>
                </c:pt>
                <c:pt idx="23">
                  <c:v>99.732799999999997</c:v>
                </c:pt>
                <c:pt idx="24">
                  <c:v>99.634500000000003</c:v>
                </c:pt>
                <c:pt idx="25">
                  <c:v>99.960599999999999</c:v>
                </c:pt>
                <c:pt idx="26">
                  <c:v>100.56100000000001</c:v>
                </c:pt>
                <c:pt idx="27">
                  <c:v>100.77249999999999</c:v>
                </c:pt>
                <c:pt idx="28">
                  <c:v>100.11369999999999</c:v>
                </c:pt>
                <c:pt idx="29">
                  <c:v>99.440700000000007</c:v>
                </c:pt>
                <c:pt idx="30">
                  <c:v>99.907799999999995</c:v>
                </c:pt>
                <c:pt idx="31">
                  <c:v>100.57729999999999</c:v>
                </c:pt>
                <c:pt idx="32">
                  <c:v>100.6934</c:v>
                </c:pt>
                <c:pt idx="33">
                  <c:v>100.7182</c:v>
                </c:pt>
                <c:pt idx="34">
                  <c:v>101.0108</c:v>
                </c:pt>
                <c:pt idx="35">
                  <c:v>101.6653</c:v>
                </c:pt>
                <c:pt idx="36">
                  <c:v>101.8248</c:v>
                </c:pt>
                <c:pt idx="37">
                  <c:v>101.9678</c:v>
                </c:pt>
                <c:pt idx="38">
                  <c:v>102.2984</c:v>
                </c:pt>
                <c:pt idx="39">
                  <c:v>102.1896</c:v>
                </c:pt>
                <c:pt idx="40">
                  <c:v>101.05719999999999</c:v>
                </c:pt>
                <c:pt idx="41">
                  <c:v>96.712900000000005</c:v>
                </c:pt>
                <c:pt idx="42">
                  <c:v>93.861099999999993</c:v>
                </c:pt>
                <c:pt idx="43">
                  <c:v>95.711299999999994</c:v>
                </c:pt>
                <c:pt idx="44">
                  <c:v>98.078599999999994</c:v>
                </c:pt>
                <c:pt idx="45">
                  <c:v>99.235200000000006</c:v>
                </c:pt>
                <c:pt idx="46">
                  <c:v>99.680800000000005</c:v>
                </c:pt>
                <c:pt idx="47">
                  <c:v>100.11109999999999</c:v>
                </c:pt>
                <c:pt idx="48">
                  <c:v>100.8669</c:v>
                </c:pt>
                <c:pt idx="49">
                  <c:v>101.3061</c:v>
                </c:pt>
                <c:pt idx="50">
                  <c:v>101.8306</c:v>
                </c:pt>
                <c:pt idx="51">
                  <c:v>102.08</c:v>
                </c:pt>
                <c:pt idx="52">
                  <c:v>102.2406</c:v>
                </c:pt>
                <c:pt idx="53">
                  <c:v>102.5239</c:v>
                </c:pt>
                <c:pt idx="54">
                  <c:v>102.26649999999999</c:v>
                </c:pt>
                <c:pt idx="55">
                  <c:v>101.1096</c:v>
                </c:pt>
                <c:pt idx="56">
                  <c:v>100.6669</c:v>
                </c:pt>
                <c:pt idx="57">
                  <c:v>101.4267</c:v>
                </c:pt>
                <c:pt idx="58">
                  <c:v>101.76730000000001</c:v>
                </c:pt>
                <c:pt idx="59">
                  <c:v>101.80119999999999</c:v>
                </c:pt>
                <c:pt idx="60">
                  <c:v>101.6985</c:v>
                </c:pt>
                <c:pt idx="61">
                  <c:v>101.7649</c:v>
                </c:pt>
                <c:pt idx="62">
                  <c:v>102.2697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DAC-4E4C-B1D4-DBBDEE88DFD2}"/>
            </c:ext>
          </c:extLst>
        </c:ser>
        <c:ser>
          <c:idx val="1"/>
          <c:order val="1"/>
          <c:tx>
            <c:v>State wages</c:v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Pt>
            <c:idx val="7"/>
            <c:marker>
              <c:symbol val="none"/>
            </c:marker>
            <c:bubble3D val="0"/>
            <c:spPr>
              <a:ln w="19050" cap="rnd">
                <a:solidFill>
                  <a:schemeClr val="accent2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DDAC-4E4C-B1D4-DBBDEE88DFD2}"/>
              </c:ext>
            </c:extLst>
          </c:dPt>
          <c:cat>
            <c:strRef>
              <c:f>Queensland!$K$157:$K$303</c:f>
              <c:strCache>
                <c:ptCount val="63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  <c:pt idx="49">
                  <c:v>20/02/2021</c:v>
                </c:pt>
                <c:pt idx="50">
                  <c:v>27/02/2021</c:v>
                </c:pt>
                <c:pt idx="51">
                  <c:v>06/03/2021</c:v>
                </c:pt>
                <c:pt idx="52">
                  <c:v>13/03/2021</c:v>
                </c:pt>
                <c:pt idx="53">
                  <c:v>20/03/2021</c:v>
                </c:pt>
                <c:pt idx="54">
                  <c:v>27/03/2021</c:v>
                </c:pt>
                <c:pt idx="55">
                  <c:v>03/04/2021</c:v>
                </c:pt>
                <c:pt idx="56">
                  <c:v>10/04/2021</c:v>
                </c:pt>
                <c:pt idx="57">
                  <c:v>17/04/2021</c:v>
                </c:pt>
                <c:pt idx="58">
                  <c:v>24/04/2021</c:v>
                </c:pt>
                <c:pt idx="59">
                  <c:v>01/05/2021</c:v>
                </c:pt>
                <c:pt idx="60">
                  <c:v>08/05/2021</c:v>
                </c:pt>
                <c:pt idx="61">
                  <c:v>15/05/2021</c:v>
                </c:pt>
                <c:pt idx="62">
                  <c:v>22/05/2021</c:v>
                </c:pt>
              </c:strCache>
            </c:strRef>
          </c:cat>
          <c:val>
            <c:numRef>
              <c:f>Queensland!$L$601:$L$747</c:f>
              <c:numCache>
                <c:formatCode>0.0</c:formatCode>
                <c:ptCount val="147"/>
                <c:pt idx="0">
                  <c:v>100</c:v>
                </c:pt>
                <c:pt idx="1">
                  <c:v>99.568399999999997</c:v>
                </c:pt>
                <c:pt idx="2">
                  <c:v>97.366900000000001</c:v>
                </c:pt>
                <c:pt idx="3">
                  <c:v>96.335999999999999</c:v>
                </c:pt>
                <c:pt idx="4">
                  <c:v>93.492500000000007</c:v>
                </c:pt>
                <c:pt idx="5">
                  <c:v>94.042299999999997</c:v>
                </c:pt>
                <c:pt idx="6">
                  <c:v>94.535700000000006</c:v>
                </c:pt>
                <c:pt idx="7">
                  <c:v>95.349199999999996</c:v>
                </c:pt>
                <c:pt idx="8">
                  <c:v>95.177400000000006</c:v>
                </c:pt>
                <c:pt idx="9">
                  <c:v>94.158500000000004</c:v>
                </c:pt>
                <c:pt idx="10">
                  <c:v>93.2791</c:v>
                </c:pt>
                <c:pt idx="11">
                  <c:v>94.687799999999996</c:v>
                </c:pt>
                <c:pt idx="12">
                  <c:v>95.825199999999995</c:v>
                </c:pt>
                <c:pt idx="13">
                  <c:v>96.838200000000001</c:v>
                </c:pt>
                <c:pt idx="14">
                  <c:v>97.931100000000001</c:v>
                </c:pt>
                <c:pt idx="15">
                  <c:v>98.682699999999997</c:v>
                </c:pt>
                <c:pt idx="16">
                  <c:v>100.0949</c:v>
                </c:pt>
                <c:pt idx="17">
                  <c:v>98.075900000000004</c:v>
                </c:pt>
                <c:pt idx="18">
                  <c:v>97.861800000000002</c:v>
                </c:pt>
                <c:pt idx="19">
                  <c:v>97.617599999999996</c:v>
                </c:pt>
                <c:pt idx="20">
                  <c:v>98.003900000000002</c:v>
                </c:pt>
                <c:pt idx="21">
                  <c:v>98.601699999999994</c:v>
                </c:pt>
                <c:pt idx="22">
                  <c:v>98.280299999999997</c:v>
                </c:pt>
                <c:pt idx="23">
                  <c:v>98.569500000000005</c:v>
                </c:pt>
                <c:pt idx="24">
                  <c:v>98.344099999999997</c:v>
                </c:pt>
                <c:pt idx="25">
                  <c:v>101.1683</c:v>
                </c:pt>
                <c:pt idx="26">
                  <c:v>102.6818</c:v>
                </c:pt>
                <c:pt idx="27">
                  <c:v>103.43899999999999</c:v>
                </c:pt>
                <c:pt idx="28">
                  <c:v>102.25279999999999</c:v>
                </c:pt>
                <c:pt idx="29">
                  <c:v>100.0765</c:v>
                </c:pt>
                <c:pt idx="30">
                  <c:v>99.381600000000006</c:v>
                </c:pt>
                <c:pt idx="31">
                  <c:v>100.0265</c:v>
                </c:pt>
                <c:pt idx="32">
                  <c:v>99.156800000000004</c:v>
                </c:pt>
                <c:pt idx="33">
                  <c:v>98.964600000000004</c:v>
                </c:pt>
                <c:pt idx="34">
                  <c:v>100.2189</c:v>
                </c:pt>
                <c:pt idx="35">
                  <c:v>100.9264</c:v>
                </c:pt>
                <c:pt idx="36">
                  <c:v>101.54340000000001</c:v>
                </c:pt>
                <c:pt idx="37">
                  <c:v>103.175</c:v>
                </c:pt>
                <c:pt idx="38">
                  <c:v>104.68640000000001</c:v>
                </c:pt>
                <c:pt idx="39">
                  <c:v>104.5783</c:v>
                </c:pt>
                <c:pt idx="40">
                  <c:v>103.6267</c:v>
                </c:pt>
                <c:pt idx="41">
                  <c:v>97.198899999999995</c:v>
                </c:pt>
                <c:pt idx="42">
                  <c:v>93.437600000000003</c:v>
                </c:pt>
                <c:pt idx="43">
                  <c:v>95.187200000000004</c:v>
                </c:pt>
                <c:pt idx="44">
                  <c:v>97.726100000000002</c:v>
                </c:pt>
                <c:pt idx="45">
                  <c:v>98.566199999999995</c:v>
                </c:pt>
                <c:pt idx="46">
                  <c:v>98.849199999999996</c:v>
                </c:pt>
                <c:pt idx="47">
                  <c:v>101.9991</c:v>
                </c:pt>
                <c:pt idx="48">
                  <c:v>103.1741</c:v>
                </c:pt>
                <c:pt idx="49">
                  <c:v>103.6486</c:v>
                </c:pt>
                <c:pt idx="50">
                  <c:v>104.16889999999999</c:v>
                </c:pt>
                <c:pt idx="51">
                  <c:v>105.4468</c:v>
                </c:pt>
                <c:pt idx="52">
                  <c:v>105.1597</c:v>
                </c:pt>
                <c:pt idx="53">
                  <c:v>104.387</c:v>
                </c:pt>
                <c:pt idx="54">
                  <c:v>103.9603</c:v>
                </c:pt>
                <c:pt idx="55">
                  <c:v>103.5166</c:v>
                </c:pt>
                <c:pt idx="56">
                  <c:v>102.6084</c:v>
                </c:pt>
                <c:pt idx="57">
                  <c:v>104.0663</c:v>
                </c:pt>
                <c:pt idx="58">
                  <c:v>103.3997</c:v>
                </c:pt>
                <c:pt idx="59">
                  <c:v>103.2368</c:v>
                </c:pt>
                <c:pt idx="60">
                  <c:v>102.44370000000001</c:v>
                </c:pt>
                <c:pt idx="61">
                  <c:v>102.91419999999999</c:v>
                </c:pt>
                <c:pt idx="62">
                  <c:v>103.2555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DAC-4E4C-B1D4-DBBDEE88DFD2}"/>
            </c:ext>
          </c:extLst>
        </c:ser>
        <c:ser>
          <c:idx val="2"/>
          <c:order val="2"/>
          <c:tx>
            <c:v>Australia jobs</c:v>
          </c:tx>
          <c:spPr>
            <a:ln w="19050" cap="rnd">
              <a:solidFill>
                <a:srgbClr val="336699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cat>
            <c:strRef>
              <c:f>Queensland!$K$157:$K$303</c:f>
              <c:strCache>
                <c:ptCount val="63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  <c:pt idx="49">
                  <c:v>20/02/2021</c:v>
                </c:pt>
                <c:pt idx="50">
                  <c:v>27/02/2021</c:v>
                </c:pt>
                <c:pt idx="51">
                  <c:v>06/03/2021</c:v>
                </c:pt>
                <c:pt idx="52">
                  <c:v>13/03/2021</c:v>
                </c:pt>
                <c:pt idx="53">
                  <c:v>20/03/2021</c:v>
                </c:pt>
                <c:pt idx="54">
                  <c:v>27/03/2021</c:v>
                </c:pt>
                <c:pt idx="55">
                  <c:v>03/04/2021</c:v>
                </c:pt>
                <c:pt idx="56">
                  <c:v>10/04/2021</c:v>
                </c:pt>
                <c:pt idx="57">
                  <c:v>17/04/2021</c:v>
                </c:pt>
                <c:pt idx="58">
                  <c:v>24/04/2021</c:v>
                </c:pt>
                <c:pt idx="59">
                  <c:v>01/05/2021</c:v>
                </c:pt>
                <c:pt idx="60">
                  <c:v>08/05/2021</c:v>
                </c:pt>
                <c:pt idx="61">
                  <c:v>15/05/2021</c:v>
                </c:pt>
                <c:pt idx="62">
                  <c:v>22/05/2021</c:v>
                </c:pt>
              </c:strCache>
            </c:strRef>
          </c:cat>
          <c:val>
            <c:numRef>
              <c:f>Queensland!$L$157:$L$303</c:f>
              <c:numCache>
                <c:formatCode>0.0</c:formatCode>
                <c:ptCount val="147"/>
                <c:pt idx="0">
                  <c:v>100</c:v>
                </c:pt>
                <c:pt idx="1">
                  <c:v>98.971400000000003</c:v>
                </c:pt>
                <c:pt idx="2">
                  <c:v>95.467100000000002</c:v>
                </c:pt>
                <c:pt idx="3">
                  <c:v>92.919799999999995</c:v>
                </c:pt>
                <c:pt idx="4">
                  <c:v>91.6477</c:v>
                </c:pt>
                <c:pt idx="5">
                  <c:v>91.631299999999996</c:v>
                </c:pt>
                <c:pt idx="6">
                  <c:v>92.161500000000004</c:v>
                </c:pt>
                <c:pt idx="7">
                  <c:v>92.658500000000004</c:v>
                </c:pt>
                <c:pt idx="8">
                  <c:v>93.343400000000003</c:v>
                </c:pt>
                <c:pt idx="9">
                  <c:v>93.936000000000007</c:v>
                </c:pt>
                <c:pt idx="10">
                  <c:v>94.2928</c:v>
                </c:pt>
                <c:pt idx="11">
                  <c:v>94.800299999999993</c:v>
                </c:pt>
                <c:pt idx="12">
                  <c:v>95.783600000000007</c:v>
                </c:pt>
                <c:pt idx="13">
                  <c:v>96.283299999999997</c:v>
                </c:pt>
                <c:pt idx="14">
                  <c:v>96.299300000000002</c:v>
                </c:pt>
                <c:pt idx="15">
                  <c:v>95.908500000000004</c:v>
                </c:pt>
                <c:pt idx="16">
                  <c:v>97.200699999999998</c:v>
                </c:pt>
                <c:pt idx="17">
                  <c:v>98.327699999999993</c:v>
                </c:pt>
                <c:pt idx="18">
                  <c:v>98.431600000000003</c:v>
                </c:pt>
                <c:pt idx="19">
                  <c:v>98.653199999999998</c:v>
                </c:pt>
                <c:pt idx="20">
                  <c:v>98.874799999999993</c:v>
                </c:pt>
                <c:pt idx="21">
                  <c:v>98.872200000000007</c:v>
                </c:pt>
                <c:pt idx="22">
                  <c:v>98.756699999999995</c:v>
                </c:pt>
                <c:pt idx="23">
                  <c:v>98.844300000000004</c:v>
                </c:pt>
                <c:pt idx="24">
                  <c:v>98.981499999999997</c:v>
                </c:pt>
                <c:pt idx="25">
                  <c:v>99.167100000000005</c:v>
                </c:pt>
                <c:pt idx="26">
                  <c:v>99.586299999999994</c:v>
                </c:pt>
                <c:pt idx="27">
                  <c:v>99.756799999999998</c:v>
                </c:pt>
                <c:pt idx="28">
                  <c:v>99.555800000000005</c:v>
                </c:pt>
                <c:pt idx="29">
                  <c:v>98.852000000000004</c:v>
                </c:pt>
                <c:pt idx="30">
                  <c:v>99.105000000000004</c:v>
                </c:pt>
                <c:pt idx="31">
                  <c:v>99.954999999999998</c:v>
                </c:pt>
                <c:pt idx="32">
                  <c:v>100.2466</c:v>
                </c:pt>
                <c:pt idx="33">
                  <c:v>100.3845</c:v>
                </c:pt>
                <c:pt idx="34">
                  <c:v>100.7709</c:v>
                </c:pt>
                <c:pt idx="35">
                  <c:v>101.5155</c:v>
                </c:pt>
                <c:pt idx="36">
                  <c:v>101.84010000000001</c:v>
                </c:pt>
                <c:pt idx="37">
                  <c:v>102.1601</c:v>
                </c:pt>
                <c:pt idx="38">
                  <c:v>102.7184</c:v>
                </c:pt>
                <c:pt idx="39">
                  <c:v>102.78919999999999</c:v>
                </c:pt>
                <c:pt idx="40">
                  <c:v>101.9855</c:v>
                </c:pt>
                <c:pt idx="41">
                  <c:v>98.188100000000006</c:v>
                </c:pt>
                <c:pt idx="42">
                  <c:v>95.282499999999999</c:v>
                </c:pt>
                <c:pt idx="43">
                  <c:v>96.644999999999996</c:v>
                </c:pt>
                <c:pt idx="44">
                  <c:v>98.738500000000002</c:v>
                </c:pt>
                <c:pt idx="45">
                  <c:v>99.703400000000002</c:v>
                </c:pt>
                <c:pt idx="46">
                  <c:v>100.1818</c:v>
                </c:pt>
                <c:pt idx="47">
                  <c:v>100.5159</c:v>
                </c:pt>
                <c:pt idx="48">
                  <c:v>101.2561</c:v>
                </c:pt>
                <c:pt idx="49">
                  <c:v>101.8548</c:v>
                </c:pt>
                <c:pt idx="50">
                  <c:v>102.5565</c:v>
                </c:pt>
                <c:pt idx="51">
                  <c:v>102.80929999999999</c:v>
                </c:pt>
                <c:pt idx="52">
                  <c:v>103.1707</c:v>
                </c:pt>
                <c:pt idx="53">
                  <c:v>103.33920000000001</c:v>
                </c:pt>
                <c:pt idx="54">
                  <c:v>103.24590000000001</c:v>
                </c:pt>
                <c:pt idx="55">
                  <c:v>102.2514</c:v>
                </c:pt>
                <c:pt idx="56">
                  <c:v>101.7603</c:v>
                </c:pt>
                <c:pt idx="57">
                  <c:v>102.1613</c:v>
                </c:pt>
                <c:pt idx="58">
                  <c:v>102.3856</c:v>
                </c:pt>
                <c:pt idx="59">
                  <c:v>102.4948</c:v>
                </c:pt>
                <c:pt idx="60">
                  <c:v>102.2638</c:v>
                </c:pt>
                <c:pt idx="61">
                  <c:v>102.1909</c:v>
                </c:pt>
                <c:pt idx="62">
                  <c:v>102.5917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DAC-4E4C-B1D4-DBBDEE88DFD2}"/>
            </c:ext>
          </c:extLst>
        </c:ser>
        <c:ser>
          <c:idx val="3"/>
          <c:order val="3"/>
          <c:tx>
            <c:v>Australia wages</c:v>
          </c:tx>
          <c:spPr>
            <a:ln w="19050" cap="rnd">
              <a:solidFill>
                <a:srgbClr val="669966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cat>
            <c:strRef>
              <c:f>Queensland!$K$157:$K$303</c:f>
              <c:strCache>
                <c:ptCount val="63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  <c:pt idx="49">
                  <c:v>20/02/2021</c:v>
                </c:pt>
                <c:pt idx="50">
                  <c:v>27/02/2021</c:v>
                </c:pt>
                <c:pt idx="51">
                  <c:v>06/03/2021</c:v>
                </c:pt>
                <c:pt idx="52">
                  <c:v>13/03/2021</c:v>
                </c:pt>
                <c:pt idx="53">
                  <c:v>20/03/2021</c:v>
                </c:pt>
                <c:pt idx="54">
                  <c:v>27/03/2021</c:v>
                </c:pt>
                <c:pt idx="55">
                  <c:v>03/04/2021</c:v>
                </c:pt>
                <c:pt idx="56">
                  <c:v>10/04/2021</c:v>
                </c:pt>
                <c:pt idx="57">
                  <c:v>17/04/2021</c:v>
                </c:pt>
                <c:pt idx="58">
                  <c:v>24/04/2021</c:v>
                </c:pt>
                <c:pt idx="59">
                  <c:v>01/05/2021</c:v>
                </c:pt>
                <c:pt idx="60">
                  <c:v>08/05/2021</c:v>
                </c:pt>
                <c:pt idx="61">
                  <c:v>15/05/2021</c:v>
                </c:pt>
                <c:pt idx="62">
                  <c:v>22/05/2021</c:v>
                </c:pt>
              </c:strCache>
            </c:strRef>
          </c:cat>
          <c:val>
            <c:numRef>
              <c:f>Queensland!$L$305:$L$451</c:f>
              <c:numCache>
                <c:formatCode>0.0</c:formatCode>
                <c:ptCount val="147"/>
                <c:pt idx="0">
                  <c:v>100</c:v>
                </c:pt>
                <c:pt idx="1">
                  <c:v>99.6053</c:v>
                </c:pt>
                <c:pt idx="2">
                  <c:v>98.106899999999996</c:v>
                </c:pt>
                <c:pt idx="3">
                  <c:v>96.257499999999993</c:v>
                </c:pt>
                <c:pt idx="4">
                  <c:v>93.491100000000003</c:v>
                </c:pt>
                <c:pt idx="5">
                  <c:v>93.694500000000005</c:v>
                </c:pt>
                <c:pt idx="6">
                  <c:v>94.113399999999999</c:v>
                </c:pt>
                <c:pt idx="7">
                  <c:v>94.6751</c:v>
                </c:pt>
                <c:pt idx="8">
                  <c:v>93.583200000000005</c:v>
                </c:pt>
                <c:pt idx="9">
                  <c:v>92.816599999999994</c:v>
                </c:pt>
                <c:pt idx="10">
                  <c:v>92.4696</c:v>
                </c:pt>
                <c:pt idx="11">
                  <c:v>93.819900000000004</c:v>
                </c:pt>
                <c:pt idx="12">
                  <c:v>95.933999999999997</c:v>
                </c:pt>
                <c:pt idx="13">
                  <c:v>96.612799999999993</c:v>
                </c:pt>
                <c:pt idx="14">
                  <c:v>97.596199999999996</c:v>
                </c:pt>
                <c:pt idx="15">
                  <c:v>97.3506</c:v>
                </c:pt>
                <c:pt idx="16">
                  <c:v>99.1815</c:v>
                </c:pt>
                <c:pt idx="17">
                  <c:v>96.790899999999993</c:v>
                </c:pt>
                <c:pt idx="18">
                  <c:v>96.608999999999995</c:v>
                </c:pt>
                <c:pt idx="19">
                  <c:v>96.407499999999999</c:v>
                </c:pt>
                <c:pt idx="20">
                  <c:v>97.263400000000004</c:v>
                </c:pt>
                <c:pt idx="21">
                  <c:v>97.698300000000003</c:v>
                </c:pt>
                <c:pt idx="22">
                  <c:v>97.211500000000001</c:v>
                </c:pt>
                <c:pt idx="23">
                  <c:v>97.073300000000003</c:v>
                </c:pt>
                <c:pt idx="24">
                  <c:v>97.294700000000006</c:v>
                </c:pt>
                <c:pt idx="25">
                  <c:v>100.0347</c:v>
                </c:pt>
                <c:pt idx="26">
                  <c:v>101.01560000000001</c:v>
                </c:pt>
                <c:pt idx="27">
                  <c:v>101.878</c:v>
                </c:pt>
                <c:pt idx="28">
                  <c:v>101.0318</c:v>
                </c:pt>
                <c:pt idx="29">
                  <c:v>98.9071</c:v>
                </c:pt>
                <c:pt idx="30">
                  <c:v>97.891599999999997</c:v>
                </c:pt>
                <c:pt idx="31">
                  <c:v>98.589100000000002</c:v>
                </c:pt>
                <c:pt idx="32">
                  <c:v>98.0124</c:v>
                </c:pt>
                <c:pt idx="33">
                  <c:v>98.084500000000006</c:v>
                </c:pt>
                <c:pt idx="34">
                  <c:v>99.334100000000007</c:v>
                </c:pt>
                <c:pt idx="35">
                  <c:v>100.252</c:v>
                </c:pt>
                <c:pt idx="36">
                  <c:v>100.32299999999999</c:v>
                </c:pt>
                <c:pt idx="37">
                  <c:v>101.6798</c:v>
                </c:pt>
                <c:pt idx="38">
                  <c:v>103.49299999999999</c:v>
                </c:pt>
                <c:pt idx="39">
                  <c:v>103.9302</c:v>
                </c:pt>
                <c:pt idx="40">
                  <c:v>103.80880000000001</c:v>
                </c:pt>
                <c:pt idx="41">
                  <c:v>98.338499999999996</c:v>
                </c:pt>
                <c:pt idx="42">
                  <c:v>94.811899999999994</c:v>
                </c:pt>
                <c:pt idx="43">
                  <c:v>95.792599999999993</c:v>
                </c:pt>
                <c:pt idx="44">
                  <c:v>97.830399999999997</c:v>
                </c:pt>
                <c:pt idx="45">
                  <c:v>98.518799999999999</c:v>
                </c:pt>
                <c:pt idx="46">
                  <c:v>98.872900000000001</c:v>
                </c:pt>
                <c:pt idx="47">
                  <c:v>102.1712</c:v>
                </c:pt>
                <c:pt idx="48">
                  <c:v>103.3802</c:v>
                </c:pt>
                <c:pt idx="49">
                  <c:v>103.94280000000001</c:v>
                </c:pt>
                <c:pt idx="50">
                  <c:v>104.82899999999999</c:v>
                </c:pt>
                <c:pt idx="51">
                  <c:v>105.6114</c:v>
                </c:pt>
                <c:pt idx="52">
                  <c:v>105.6296</c:v>
                </c:pt>
                <c:pt idx="53">
                  <c:v>105.6164</c:v>
                </c:pt>
                <c:pt idx="54">
                  <c:v>105.876</c:v>
                </c:pt>
                <c:pt idx="55">
                  <c:v>104.9581</c:v>
                </c:pt>
                <c:pt idx="56">
                  <c:v>103.44970000000001</c:v>
                </c:pt>
                <c:pt idx="57">
                  <c:v>104.18389999999999</c:v>
                </c:pt>
                <c:pt idx="58">
                  <c:v>103.70489999999999</c:v>
                </c:pt>
                <c:pt idx="59">
                  <c:v>103.8417</c:v>
                </c:pt>
                <c:pt idx="60">
                  <c:v>102.46639999999999</c:v>
                </c:pt>
                <c:pt idx="61">
                  <c:v>102.3711</c:v>
                </c:pt>
                <c:pt idx="62">
                  <c:v>103.09139999999999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DAC-4E4C-B1D4-DBBDEE88DF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Week</a:t>
                </a:r>
                <a:r>
                  <a:rPr lang="en-AU" baseline="0"/>
                  <a:t> ending</a:t>
                </a:r>
                <a:endParaRPr lang="en-AU"/>
              </a:p>
            </c:rich>
          </c:tx>
          <c:layout>
            <c:manualLayout>
              <c:xMode val="edge"/>
              <c:yMode val="edge"/>
              <c:x val="0.44657432419487708"/>
              <c:y val="0.867049581432396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\ yyyy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46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14"/>
        <c:majorTimeUnit val="days"/>
      </c:dateAx>
      <c:valAx>
        <c:axId val="1083880680"/>
        <c:scaling>
          <c:orientation val="minMax"/>
          <c:max val="108"/>
          <c:min val="9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2925509128877136"/>
          <c:y val="5.2077865266841883E-3"/>
          <c:w val="0.84522681380155951"/>
          <c:h val="0.1158089612504583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'South Australia'!$K$4</c:f>
              <c:strCache>
                <c:ptCount val="1"/>
                <c:pt idx="0">
                  <c:v>Previous month (week ending 24 Apr 2021)</c:v>
                </c:pt>
              </c:strCache>
            </c:strRef>
          </c:tx>
          <c:spPr>
            <a:solidFill>
              <a:srgbClr val="336699"/>
            </a:solidFill>
            <a:ln>
              <a:noFill/>
            </a:ln>
            <a:effectLst/>
          </c:spPr>
          <c:invertIfNegative val="0"/>
          <c:cat>
            <c:strRef>
              <c:f>'South Australia'!$K$36:$K$42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'South Australia'!$L$36:$L$42</c:f>
              <c:numCache>
                <c:formatCode>0.0</c:formatCode>
                <c:ptCount val="7"/>
                <c:pt idx="0">
                  <c:v>87.57</c:v>
                </c:pt>
                <c:pt idx="1">
                  <c:v>102.37</c:v>
                </c:pt>
                <c:pt idx="2">
                  <c:v>102.14</c:v>
                </c:pt>
                <c:pt idx="3">
                  <c:v>101.22</c:v>
                </c:pt>
                <c:pt idx="4">
                  <c:v>102.04</c:v>
                </c:pt>
                <c:pt idx="5">
                  <c:v>106.34</c:v>
                </c:pt>
                <c:pt idx="6">
                  <c:v>107.63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77-4B57-95DE-EC17830AE04D}"/>
            </c:ext>
          </c:extLst>
        </c:ser>
        <c:ser>
          <c:idx val="2"/>
          <c:order val="1"/>
          <c:tx>
            <c:strRef>
              <c:f>'South Australia'!$K$7</c:f>
              <c:strCache>
                <c:ptCount val="1"/>
                <c:pt idx="0">
                  <c:v>Previous week (ending 15 May 2021)</c:v>
                </c:pt>
              </c:strCache>
            </c:strRef>
          </c:tx>
          <c:spPr>
            <a:solidFill>
              <a:srgbClr val="669966"/>
            </a:solidFill>
            <a:ln>
              <a:noFill/>
            </a:ln>
            <a:effectLst/>
          </c:spPr>
          <c:invertIfNegative val="0"/>
          <c:cat>
            <c:strRef>
              <c:f>'South Australia'!$K$36:$K$42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'South Australia'!$L$45:$L$51</c:f>
              <c:numCache>
                <c:formatCode>0.0</c:formatCode>
                <c:ptCount val="7"/>
                <c:pt idx="0">
                  <c:v>84.06</c:v>
                </c:pt>
                <c:pt idx="1">
                  <c:v>102.01</c:v>
                </c:pt>
                <c:pt idx="2">
                  <c:v>101.97</c:v>
                </c:pt>
                <c:pt idx="3">
                  <c:v>101.3</c:v>
                </c:pt>
                <c:pt idx="4">
                  <c:v>102.07</c:v>
                </c:pt>
                <c:pt idx="5">
                  <c:v>107.14</c:v>
                </c:pt>
                <c:pt idx="6">
                  <c:v>107.39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877-4B57-95DE-EC17830AE04D}"/>
            </c:ext>
          </c:extLst>
        </c:ser>
        <c:ser>
          <c:idx val="3"/>
          <c:order val="2"/>
          <c:tx>
            <c:strRef>
              <c:f>'South Australia'!$K$8</c:f>
              <c:strCache>
                <c:ptCount val="1"/>
                <c:pt idx="0">
                  <c:v>This week (ending 22 May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'South Australia'!$K$36:$K$42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'South Australia'!$L$54:$L$60</c:f>
              <c:numCache>
                <c:formatCode>0.0</c:formatCode>
                <c:ptCount val="7"/>
                <c:pt idx="0">
                  <c:v>84.53</c:v>
                </c:pt>
                <c:pt idx="1">
                  <c:v>102.03</c:v>
                </c:pt>
                <c:pt idx="2">
                  <c:v>102.22</c:v>
                </c:pt>
                <c:pt idx="3">
                  <c:v>101.73</c:v>
                </c:pt>
                <c:pt idx="4">
                  <c:v>102.77</c:v>
                </c:pt>
                <c:pt idx="5">
                  <c:v>107.74</c:v>
                </c:pt>
                <c:pt idx="6">
                  <c:v>107.83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877-4B57-95DE-EC17830AE0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10"/>
          <c:min val="60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6350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'South Australia'!$K$4</c:f>
              <c:strCache>
                <c:ptCount val="1"/>
                <c:pt idx="0">
                  <c:v>Previous month (week ending 24 Apr 2021)</c:v>
                </c:pt>
              </c:strCache>
            </c:strRef>
          </c:tx>
          <c:spPr>
            <a:solidFill>
              <a:srgbClr val="336699"/>
            </a:solidFill>
            <a:ln>
              <a:noFill/>
            </a:ln>
            <a:effectLst/>
          </c:spPr>
          <c:invertIfNegative val="0"/>
          <c:cat>
            <c:strRef>
              <c:f>'South Australia'!$K$65:$K$71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'South Australia'!$L$65:$L$71</c:f>
              <c:numCache>
                <c:formatCode>0.0</c:formatCode>
                <c:ptCount val="7"/>
                <c:pt idx="0">
                  <c:v>86.25</c:v>
                </c:pt>
                <c:pt idx="1">
                  <c:v>102.96</c:v>
                </c:pt>
                <c:pt idx="2">
                  <c:v>104.63</c:v>
                </c:pt>
                <c:pt idx="3">
                  <c:v>103.3</c:v>
                </c:pt>
                <c:pt idx="4">
                  <c:v>104.32</c:v>
                </c:pt>
                <c:pt idx="5">
                  <c:v>107.26</c:v>
                </c:pt>
                <c:pt idx="6">
                  <c:v>105.38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A1-4CA1-92AB-D57A760E0E50}"/>
            </c:ext>
          </c:extLst>
        </c:ser>
        <c:ser>
          <c:idx val="2"/>
          <c:order val="1"/>
          <c:tx>
            <c:strRef>
              <c:f>'South Australia'!$K$7</c:f>
              <c:strCache>
                <c:ptCount val="1"/>
                <c:pt idx="0">
                  <c:v>Previous week (ending 15 May 2021)</c:v>
                </c:pt>
              </c:strCache>
            </c:strRef>
          </c:tx>
          <c:spPr>
            <a:solidFill>
              <a:srgbClr val="669966"/>
            </a:solidFill>
            <a:ln>
              <a:noFill/>
            </a:ln>
            <a:effectLst/>
          </c:spPr>
          <c:invertIfNegative val="0"/>
          <c:cat>
            <c:strRef>
              <c:f>'South Australia'!$K$65:$K$71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'South Australia'!$L$74:$L$80</c:f>
              <c:numCache>
                <c:formatCode>0.0</c:formatCode>
                <c:ptCount val="7"/>
                <c:pt idx="0">
                  <c:v>83.89</c:v>
                </c:pt>
                <c:pt idx="1">
                  <c:v>102.87</c:v>
                </c:pt>
                <c:pt idx="2">
                  <c:v>104.98</c:v>
                </c:pt>
                <c:pt idx="3">
                  <c:v>103.91</c:v>
                </c:pt>
                <c:pt idx="4">
                  <c:v>105.2</c:v>
                </c:pt>
                <c:pt idx="5">
                  <c:v>108.4</c:v>
                </c:pt>
                <c:pt idx="6">
                  <c:v>106.36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3A1-4CA1-92AB-D57A760E0E50}"/>
            </c:ext>
          </c:extLst>
        </c:ser>
        <c:ser>
          <c:idx val="3"/>
          <c:order val="2"/>
          <c:tx>
            <c:strRef>
              <c:f>'South Australia'!$K$8</c:f>
              <c:strCache>
                <c:ptCount val="1"/>
                <c:pt idx="0">
                  <c:v>This week (ending 22 May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'South Australia'!$K$65:$K$71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'South Australia'!$L$83:$L$89</c:f>
              <c:numCache>
                <c:formatCode>0.0</c:formatCode>
                <c:ptCount val="7"/>
                <c:pt idx="0">
                  <c:v>84.39</c:v>
                </c:pt>
                <c:pt idx="1">
                  <c:v>102.47</c:v>
                </c:pt>
                <c:pt idx="2">
                  <c:v>105.12</c:v>
                </c:pt>
                <c:pt idx="3">
                  <c:v>104.25</c:v>
                </c:pt>
                <c:pt idx="4">
                  <c:v>105.7</c:v>
                </c:pt>
                <c:pt idx="5">
                  <c:v>108.66</c:v>
                </c:pt>
                <c:pt idx="6">
                  <c:v>106.56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3A1-4CA1-92AB-D57A760E0E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10"/>
          <c:min val="60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932130123607682"/>
          <c:y val="7.6490334307209348E-2"/>
          <c:w val="0.85382587099787943"/>
          <c:h val="0.4381144880254453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'South Australia'!$K$9</c:f>
              <c:strCache>
                <c:ptCount val="1"/>
                <c:pt idx="0">
                  <c:v>Week ending 14 Mar 2020</c:v>
                </c:pt>
              </c:strCache>
            </c:strRef>
          </c:tx>
          <c:spPr>
            <a:solidFill>
              <a:srgbClr val="99CC66"/>
            </a:solidFill>
            <a:ln>
              <a:noFill/>
            </a:ln>
            <a:effectLst/>
          </c:spPr>
          <c:invertIfNegative val="0"/>
          <c:cat>
            <c:strRef>
              <c:f>'South Australia'!$K$116:$K$134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'South Australia'!$L$116:$L$134</c:f>
              <c:numCache>
                <c:formatCode>0.0%</c:formatCode>
                <c:ptCount val="19"/>
                <c:pt idx="0">
                  <c:v>2.5100000000000001E-2</c:v>
                </c:pt>
                <c:pt idx="1">
                  <c:v>1.6400000000000001E-2</c:v>
                </c:pt>
                <c:pt idx="2">
                  <c:v>9.4899999999999998E-2</c:v>
                </c:pt>
                <c:pt idx="3">
                  <c:v>1.2999999999999999E-2</c:v>
                </c:pt>
                <c:pt idx="4">
                  <c:v>6.5600000000000006E-2</c:v>
                </c:pt>
                <c:pt idx="5">
                  <c:v>4.65E-2</c:v>
                </c:pt>
                <c:pt idx="6">
                  <c:v>0.124</c:v>
                </c:pt>
                <c:pt idx="7">
                  <c:v>7.46E-2</c:v>
                </c:pt>
                <c:pt idx="8">
                  <c:v>4.2200000000000001E-2</c:v>
                </c:pt>
                <c:pt idx="9">
                  <c:v>1.11E-2</c:v>
                </c:pt>
                <c:pt idx="10">
                  <c:v>3.61E-2</c:v>
                </c:pt>
                <c:pt idx="11">
                  <c:v>1.8499999999999999E-2</c:v>
                </c:pt>
                <c:pt idx="12">
                  <c:v>7.0900000000000005E-2</c:v>
                </c:pt>
                <c:pt idx="13">
                  <c:v>6.8500000000000005E-2</c:v>
                </c:pt>
                <c:pt idx="14">
                  <c:v>3.8800000000000001E-2</c:v>
                </c:pt>
                <c:pt idx="15">
                  <c:v>6.2399999999999997E-2</c:v>
                </c:pt>
                <c:pt idx="16">
                  <c:v>0.13289999999999999</c:v>
                </c:pt>
                <c:pt idx="17">
                  <c:v>1.61E-2</c:v>
                </c:pt>
                <c:pt idx="18">
                  <c:v>3.85E-2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D0-45D1-9691-1F34DCA70903}"/>
            </c:ext>
          </c:extLst>
        </c:ser>
        <c:ser>
          <c:idx val="0"/>
          <c:order val="1"/>
          <c:tx>
            <c:strRef>
              <c:f>'South Australia'!$K$8</c:f>
              <c:strCache>
                <c:ptCount val="1"/>
                <c:pt idx="0">
                  <c:v>This week (ending 22 May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'South Australia'!$K$116:$K$134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'South Australia'!$L$136:$L$154</c:f>
              <c:numCache>
                <c:formatCode>0.0%</c:formatCode>
                <c:ptCount val="19"/>
                <c:pt idx="0">
                  <c:v>2.2700000000000001E-2</c:v>
                </c:pt>
                <c:pt idx="1">
                  <c:v>1.61E-2</c:v>
                </c:pt>
                <c:pt idx="2">
                  <c:v>8.8599999999999998E-2</c:v>
                </c:pt>
                <c:pt idx="3">
                  <c:v>1.26E-2</c:v>
                </c:pt>
                <c:pt idx="4">
                  <c:v>6.6799999999999998E-2</c:v>
                </c:pt>
                <c:pt idx="5">
                  <c:v>4.3999999999999997E-2</c:v>
                </c:pt>
                <c:pt idx="6">
                  <c:v>0.11559999999999999</c:v>
                </c:pt>
                <c:pt idx="7">
                  <c:v>6.6900000000000001E-2</c:v>
                </c:pt>
                <c:pt idx="8">
                  <c:v>3.8899999999999997E-2</c:v>
                </c:pt>
                <c:pt idx="9">
                  <c:v>1.0200000000000001E-2</c:v>
                </c:pt>
                <c:pt idx="10">
                  <c:v>3.8300000000000001E-2</c:v>
                </c:pt>
                <c:pt idx="11">
                  <c:v>1.77E-2</c:v>
                </c:pt>
                <c:pt idx="12">
                  <c:v>7.2800000000000004E-2</c:v>
                </c:pt>
                <c:pt idx="13">
                  <c:v>6.8699999999999997E-2</c:v>
                </c:pt>
                <c:pt idx="14">
                  <c:v>3.78E-2</c:v>
                </c:pt>
                <c:pt idx="15">
                  <c:v>6.8599999999999994E-2</c:v>
                </c:pt>
                <c:pt idx="16">
                  <c:v>0.13719999999999999</c:v>
                </c:pt>
                <c:pt idx="17">
                  <c:v>1.6E-2</c:v>
                </c:pt>
                <c:pt idx="18">
                  <c:v>3.8100000000000002E-2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5D0-45D1-9691-1F34DCA709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2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prstDash val="solid"/>
              <a:round/>
            </a:ln>
            <a:effectLst/>
          </c:spPr>
        </c:majorGridlines>
        <c:numFmt formatCode="0.0%" sourceLinked="0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190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23976316913874138"/>
          <c:y val="3.0869173848543357E-2"/>
          <c:w val="0.58442715009461021"/>
          <c:h val="7.637851926811700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>
      <c:oddFooter>&amp;L*Previous week: week ending xx March 2020. Previous month: week ending xx March 2020. Previous quarter: week ending xx March 2020.
**The week ending 12 March represents the week Australia had 100 cases of Covid-19 and is indexed to 100.</c:oddFooter>
    </c:headerFooter>
    <c:pageMargins b="0.75" l="0.7" r="0.7" t="0.75" header="0.3" footer="0.3"/>
    <c:pageSetup orientation="portrait"/>
  </c:printSettings>
  <c:userShapes r:id="rId3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809410238983027"/>
          <c:y val="0.1453644525029838"/>
          <c:w val="0.85382587099787943"/>
          <c:h val="0.79642615057109722"/>
        </c:manualLayout>
      </c:layout>
      <c:barChart>
        <c:barDir val="bar"/>
        <c:grouping val="clustered"/>
        <c:varyColors val="0"/>
        <c:ser>
          <c:idx val="0"/>
          <c:order val="0"/>
          <c:tx>
            <c:v>This week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6350" cap="flat" cmpd="sng" algn="ctr">
                      <a:solidFill>
                        <a:schemeClr val="tx1"/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'South Australia'!$K$94:$K$112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'South Australia'!$L$94:$L$112</c:f>
              <c:numCache>
                <c:formatCode>0.0%</c:formatCode>
                <c:ptCount val="19"/>
                <c:pt idx="0">
                  <c:v>-6.0400000000000002E-2</c:v>
                </c:pt>
                <c:pt idx="1">
                  <c:v>1.9900000000000001E-2</c:v>
                </c:pt>
                <c:pt idx="2">
                  <c:v>-3.0499999999999999E-2</c:v>
                </c:pt>
                <c:pt idx="3">
                  <c:v>2.7000000000000001E-3</c:v>
                </c:pt>
                <c:pt idx="4">
                  <c:v>5.6500000000000002E-2</c:v>
                </c:pt>
                <c:pt idx="5">
                  <c:v>-1.8100000000000002E-2</c:v>
                </c:pt>
                <c:pt idx="6">
                  <c:v>-3.1300000000000001E-2</c:v>
                </c:pt>
                <c:pt idx="7">
                  <c:v>-6.83E-2</c:v>
                </c:pt>
                <c:pt idx="8">
                  <c:v>-4.4200000000000003E-2</c:v>
                </c:pt>
                <c:pt idx="9">
                  <c:v>-3.9399999999999998E-2</c:v>
                </c:pt>
                <c:pt idx="10">
                  <c:v>0.10100000000000001</c:v>
                </c:pt>
                <c:pt idx="11">
                  <c:v>-6.4000000000000003E-3</c:v>
                </c:pt>
                <c:pt idx="12">
                  <c:v>6.6799999999999998E-2</c:v>
                </c:pt>
                <c:pt idx="13">
                  <c:v>4.0899999999999999E-2</c:v>
                </c:pt>
                <c:pt idx="14">
                  <c:v>1.32E-2</c:v>
                </c:pt>
                <c:pt idx="15">
                  <c:v>0.14080000000000001</c:v>
                </c:pt>
                <c:pt idx="16">
                  <c:v>7.2300000000000003E-2</c:v>
                </c:pt>
                <c:pt idx="17">
                  <c:v>3.3500000000000002E-2</c:v>
                </c:pt>
                <c:pt idx="18">
                  <c:v>2.5999999999999999E-2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BD-4F06-8C00-8D85AA810E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0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  <c:max val="0.2"/>
          <c:min val="-0.1"/>
        </c:scaling>
        <c:delete val="0"/>
        <c:axPos val="t"/>
        <c:numFmt formatCode="0.0%" sourceLinked="0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1904"/>
        <c:crosses val="autoZero"/>
        <c:crossBetween val="between"/>
        <c:majorUnit val="0.1"/>
      </c:valAx>
      <c:spPr>
        <a:solidFill>
          <a:schemeClr val="bg1"/>
        </a:solidFill>
        <a:ln w="6350">
          <a:solidFill>
            <a:schemeClr val="bg2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>
      <c:oddFooter>&amp;L*Previous week: week ending xx March 2020. Previous month: week ending xx March 2020. Previous quarter: week ending xx March 2020.
**The week ending 12 March represents the week Australia had 100 cases of Covid-19 and is indexed to 100.</c:oddFooter>
    </c:headerFooter>
    <c:pageMargins b="0.75" l="0.7" r="0.7" t="0.75" header="0.3" footer="0.3"/>
    <c:pageSetup orientation="portrait"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'New South Wales'!$K$4</c:f>
              <c:strCache>
                <c:ptCount val="1"/>
                <c:pt idx="0">
                  <c:v>Previous month (week ending 24 Apr 2021)</c:v>
                </c:pt>
              </c:strCache>
            </c:strRef>
          </c:tx>
          <c:spPr>
            <a:solidFill>
              <a:srgbClr val="336699"/>
            </a:solidFill>
            <a:ln>
              <a:noFill/>
            </a:ln>
            <a:effectLst/>
          </c:spPr>
          <c:invertIfNegative val="0"/>
          <c:cat>
            <c:strRef>
              <c:f>'New South Wales'!$K$65:$K$71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'New South Wales'!$L$65:$L$71</c:f>
              <c:numCache>
                <c:formatCode>0.0</c:formatCode>
                <c:ptCount val="7"/>
                <c:pt idx="0">
                  <c:v>87.32</c:v>
                </c:pt>
                <c:pt idx="1">
                  <c:v>101.45</c:v>
                </c:pt>
                <c:pt idx="2">
                  <c:v>103.62</c:v>
                </c:pt>
                <c:pt idx="3">
                  <c:v>102</c:v>
                </c:pt>
                <c:pt idx="4">
                  <c:v>102.45</c:v>
                </c:pt>
                <c:pt idx="5">
                  <c:v>105.92</c:v>
                </c:pt>
                <c:pt idx="6">
                  <c:v>106.91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80-471B-9861-F1A8A573FC03}"/>
            </c:ext>
          </c:extLst>
        </c:ser>
        <c:ser>
          <c:idx val="2"/>
          <c:order val="1"/>
          <c:tx>
            <c:strRef>
              <c:f>'New South Wales'!$K$7</c:f>
              <c:strCache>
                <c:ptCount val="1"/>
                <c:pt idx="0">
                  <c:v>Previous week (ending 15 May 2021)</c:v>
                </c:pt>
              </c:strCache>
            </c:strRef>
          </c:tx>
          <c:spPr>
            <a:solidFill>
              <a:srgbClr val="669966"/>
            </a:solidFill>
            <a:ln>
              <a:noFill/>
            </a:ln>
            <a:effectLst/>
          </c:spPr>
          <c:invertIfNegative val="0"/>
          <c:cat>
            <c:strRef>
              <c:f>'New South Wales'!$K$65:$K$71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'New South Wales'!$L$74:$L$80</c:f>
              <c:numCache>
                <c:formatCode>0.0</c:formatCode>
                <c:ptCount val="7"/>
                <c:pt idx="0">
                  <c:v>84.82</c:v>
                </c:pt>
                <c:pt idx="1">
                  <c:v>100.81</c:v>
                </c:pt>
                <c:pt idx="2">
                  <c:v>103.11</c:v>
                </c:pt>
                <c:pt idx="3">
                  <c:v>101.71</c:v>
                </c:pt>
                <c:pt idx="4">
                  <c:v>101.98</c:v>
                </c:pt>
                <c:pt idx="5">
                  <c:v>106.86</c:v>
                </c:pt>
                <c:pt idx="6">
                  <c:v>108.4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E80-471B-9861-F1A8A573FC03}"/>
            </c:ext>
          </c:extLst>
        </c:ser>
        <c:ser>
          <c:idx val="3"/>
          <c:order val="2"/>
          <c:tx>
            <c:strRef>
              <c:f>'New South Wales'!$K$8</c:f>
              <c:strCache>
                <c:ptCount val="1"/>
                <c:pt idx="0">
                  <c:v>This week (ending 22 May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'New South Wales'!$K$65:$K$71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'New South Wales'!$L$83:$L$89</c:f>
              <c:numCache>
                <c:formatCode>0.0</c:formatCode>
                <c:ptCount val="7"/>
                <c:pt idx="0">
                  <c:v>85.38</c:v>
                </c:pt>
                <c:pt idx="1">
                  <c:v>100.76</c:v>
                </c:pt>
                <c:pt idx="2">
                  <c:v>103.6</c:v>
                </c:pt>
                <c:pt idx="3">
                  <c:v>102.5</c:v>
                </c:pt>
                <c:pt idx="4">
                  <c:v>102.72</c:v>
                </c:pt>
                <c:pt idx="5">
                  <c:v>107.63</c:v>
                </c:pt>
                <c:pt idx="6">
                  <c:v>109.14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E80-471B-9861-F1A8A573FC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10"/>
          <c:min val="60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450785282508487"/>
        </c:manualLayout>
      </c:layout>
      <c:lineChart>
        <c:grouping val="standard"/>
        <c:varyColors val="0"/>
        <c:ser>
          <c:idx val="0"/>
          <c:order val="0"/>
          <c:tx>
            <c:v>State jobs</c:v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'South Australia'!$K$157:$K$303</c:f>
              <c:strCache>
                <c:ptCount val="63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  <c:pt idx="49">
                  <c:v>20/02/2021</c:v>
                </c:pt>
                <c:pt idx="50">
                  <c:v>27/02/2021</c:v>
                </c:pt>
                <c:pt idx="51">
                  <c:v>06/03/2021</c:v>
                </c:pt>
                <c:pt idx="52">
                  <c:v>13/03/2021</c:v>
                </c:pt>
                <c:pt idx="53">
                  <c:v>20/03/2021</c:v>
                </c:pt>
                <c:pt idx="54">
                  <c:v>27/03/2021</c:v>
                </c:pt>
                <c:pt idx="55">
                  <c:v>03/04/2021</c:v>
                </c:pt>
                <c:pt idx="56">
                  <c:v>10/04/2021</c:v>
                </c:pt>
                <c:pt idx="57">
                  <c:v>17/04/2021</c:v>
                </c:pt>
                <c:pt idx="58">
                  <c:v>24/04/2021</c:v>
                </c:pt>
                <c:pt idx="59">
                  <c:v>01/05/2021</c:v>
                </c:pt>
                <c:pt idx="60">
                  <c:v>08/05/2021</c:v>
                </c:pt>
                <c:pt idx="61">
                  <c:v>15/05/2021</c:v>
                </c:pt>
                <c:pt idx="62">
                  <c:v>22/05/2021</c:v>
                </c:pt>
              </c:strCache>
            </c:strRef>
          </c:cat>
          <c:val>
            <c:numRef>
              <c:f>'South Australia'!$L$453:$L$599</c:f>
              <c:numCache>
                <c:formatCode>0.0</c:formatCode>
                <c:ptCount val="147"/>
                <c:pt idx="0">
                  <c:v>100</c:v>
                </c:pt>
                <c:pt idx="1">
                  <c:v>98.840800000000002</c:v>
                </c:pt>
                <c:pt idx="2">
                  <c:v>95.019800000000004</c:v>
                </c:pt>
                <c:pt idx="3">
                  <c:v>92.402500000000003</c:v>
                </c:pt>
                <c:pt idx="4">
                  <c:v>91.207800000000006</c:v>
                </c:pt>
                <c:pt idx="5">
                  <c:v>91.2898</c:v>
                </c:pt>
                <c:pt idx="6">
                  <c:v>91.717299999999994</c:v>
                </c:pt>
                <c:pt idx="7">
                  <c:v>92.305700000000002</c:v>
                </c:pt>
                <c:pt idx="8">
                  <c:v>93.209000000000003</c:v>
                </c:pt>
                <c:pt idx="9">
                  <c:v>94.202399999999997</c:v>
                </c:pt>
                <c:pt idx="10">
                  <c:v>94.397800000000004</c:v>
                </c:pt>
                <c:pt idx="11">
                  <c:v>94.827299999999994</c:v>
                </c:pt>
                <c:pt idx="12">
                  <c:v>95.612700000000004</c:v>
                </c:pt>
                <c:pt idx="13">
                  <c:v>95.906999999999996</c:v>
                </c:pt>
                <c:pt idx="14">
                  <c:v>95.566900000000004</c:v>
                </c:pt>
                <c:pt idx="15">
                  <c:v>94.925299999999993</c:v>
                </c:pt>
                <c:pt idx="16">
                  <c:v>96.222200000000001</c:v>
                </c:pt>
                <c:pt idx="17">
                  <c:v>97.792199999999994</c:v>
                </c:pt>
                <c:pt idx="18">
                  <c:v>98.117099999999994</c:v>
                </c:pt>
                <c:pt idx="19">
                  <c:v>98.773799999999994</c:v>
                </c:pt>
                <c:pt idx="20">
                  <c:v>98.822199999999995</c:v>
                </c:pt>
                <c:pt idx="21">
                  <c:v>99.213800000000006</c:v>
                </c:pt>
                <c:pt idx="22">
                  <c:v>99.475200000000001</c:v>
                </c:pt>
                <c:pt idx="23">
                  <c:v>99.644300000000001</c:v>
                </c:pt>
                <c:pt idx="24">
                  <c:v>99.781800000000004</c:v>
                </c:pt>
                <c:pt idx="25">
                  <c:v>100.1146</c:v>
                </c:pt>
                <c:pt idx="26">
                  <c:v>100.6323</c:v>
                </c:pt>
                <c:pt idx="27">
                  <c:v>100.8249</c:v>
                </c:pt>
                <c:pt idx="28">
                  <c:v>100.7182</c:v>
                </c:pt>
                <c:pt idx="29">
                  <c:v>100.1942</c:v>
                </c:pt>
                <c:pt idx="30">
                  <c:v>100.57429999999999</c:v>
                </c:pt>
                <c:pt idx="31">
                  <c:v>102.0284</c:v>
                </c:pt>
                <c:pt idx="32">
                  <c:v>102.15900000000001</c:v>
                </c:pt>
                <c:pt idx="33">
                  <c:v>101.77979999999999</c:v>
                </c:pt>
                <c:pt idx="34">
                  <c:v>102.20659999999999</c:v>
                </c:pt>
                <c:pt idx="35">
                  <c:v>103.089</c:v>
                </c:pt>
                <c:pt idx="36">
                  <c:v>102.15519999999999</c:v>
                </c:pt>
                <c:pt idx="37">
                  <c:v>102.5356</c:v>
                </c:pt>
                <c:pt idx="38">
                  <c:v>103.6194</c:v>
                </c:pt>
                <c:pt idx="39">
                  <c:v>104.00069999999999</c:v>
                </c:pt>
                <c:pt idx="40">
                  <c:v>102.63549999999999</c:v>
                </c:pt>
                <c:pt idx="41">
                  <c:v>98.677400000000006</c:v>
                </c:pt>
                <c:pt idx="42">
                  <c:v>95.974299999999999</c:v>
                </c:pt>
                <c:pt idx="43">
                  <c:v>97.721599999999995</c:v>
                </c:pt>
                <c:pt idx="44">
                  <c:v>99.871399999999994</c:v>
                </c:pt>
                <c:pt idx="45">
                  <c:v>100.7923</c:v>
                </c:pt>
                <c:pt idx="46">
                  <c:v>101.2822</c:v>
                </c:pt>
                <c:pt idx="47">
                  <c:v>101.9037</c:v>
                </c:pt>
                <c:pt idx="48">
                  <c:v>102.6553</c:v>
                </c:pt>
                <c:pt idx="49">
                  <c:v>103.4342</c:v>
                </c:pt>
                <c:pt idx="50">
                  <c:v>104.2099</c:v>
                </c:pt>
                <c:pt idx="51">
                  <c:v>104.19199999999999</c:v>
                </c:pt>
                <c:pt idx="52">
                  <c:v>104.43210000000001</c:v>
                </c:pt>
                <c:pt idx="53">
                  <c:v>104.6884</c:v>
                </c:pt>
                <c:pt idx="54">
                  <c:v>104.55719999999999</c:v>
                </c:pt>
                <c:pt idx="55">
                  <c:v>103.4849</c:v>
                </c:pt>
                <c:pt idx="56">
                  <c:v>103.3545</c:v>
                </c:pt>
                <c:pt idx="57">
                  <c:v>103.8207</c:v>
                </c:pt>
                <c:pt idx="58">
                  <c:v>103.49460000000001</c:v>
                </c:pt>
                <c:pt idx="59">
                  <c:v>103.6965</c:v>
                </c:pt>
                <c:pt idx="60">
                  <c:v>103.6525</c:v>
                </c:pt>
                <c:pt idx="61">
                  <c:v>103.578</c:v>
                </c:pt>
                <c:pt idx="62">
                  <c:v>103.8501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CDC-4327-A755-E30EA8A6E2A6}"/>
            </c:ext>
          </c:extLst>
        </c:ser>
        <c:ser>
          <c:idx val="1"/>
          <c:order val="1"/>
          <c:tx>
            <c:v>State wages</c:v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Pt>
            <c:idx val="7"/>
            <c:marker>
              <c:symbol val="none"/>
            </c:marker>
            <c:bubble3D val="0"/>
            <c:spPr>
              <a:ln w="19050" cap="rnd">
                <a:solidFill>
                  <a:schemeClr val="accent2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FCDC-4327-A755-E30EA8A6E2A6}"/>
              </c:ext>
            </c:extLst>
          </c:dPt>
          <c:cat>
            <c:strRef>
              <c:f>'South Australia'!$K$157:$K$303</c:f>
              <c:strCache>
                <c:ptCount val="63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  <c:pt idx="49">
                  <c:v>20/02/2021</c:v>
                </c:pt>
                <c:pt idx="50">
                  <c:v>27/02/2021</c:v>
                </c:pt>
                <c:pt idx="51">
                  <c:v>06/03/2021</c:v>
                </c:pt>
                <c:pt idx="52">
                  <c:v>13/03/2021</c:v>
                </c:pt>
                <c:pt idx="53">
                  <c:v>20/03/2021</c:v>
                </c:pt>
                <c:pt idx="54">
                  <c:v>27/03/2021</c:v>
                </c:pt>
                <c:pt idx="55">
                  <c:v>03/04/2021</c:v>
                </c:pt>
                <c:pt idx="56">
                  <c:v>10/04/2021</c:v>
                </c:pt>
                <c:pt idx="57">
                  <c:v>17/04/2021</c:v>
                </c:pt>
                <c:pt idx="58">
                  <c:v>24/04/2021</c:v>
                </c:pt>
                <c:pt idx="59">
                  <c:v>01/05/2021</c:v>
                </c:pt>
                <c:pt idx="60">
                  <c:v>08/05/2021</c:v>
                </c:pt>
                <c:pt idx="61">
                  <c:v>15/05/2021</c:v>
                </c:pt>
                <c:pt idx="62">
                  <c:v>22/05/2021</c:v>
                </c:pt>
              </c:strCache>
            </c:strRef>
          </c:cat>
          <c:val>
            <c:numRef>
              <c:f>'South Australia'!$L$601:$L$747</c:f>
              <c:numCache>
                <c:formatCode>0.0</c:formatCode>
                <c:ptCount val="147"/>
                <c:pt idx="0">
                  <c:v>100</c:v>
                </c:pt>
                <c:pt idx="1">
                  <c:v>99.800700000000006</c:v>
                </c:pt>
                <c:pt idx="2">
                  <c:v>98.154799999999994</c:v>
                </c:pt>
                <c:pt idx="3">
                  <c:v>96.440799999999996</c:v>
                </c:pt>
                <c:pt idx="4">
                  <c:v>93.545000000000002</c:v>
                </c:pt>
                <c:pt idx="5">
                  <c:v>93.984700000000004</c:v>
                </c:pt>
                <c:pt idx="6">
                  <c:v>95.5779</c:v>
                </c:pt>
                <c:pt idx="7">
                  <c:v>96.262799999999999</c:v>
                </c:pt>
                <c:pt idx="8">
                  <c:v>95.819900000000004</c:v>
                </c:pt>
                <c:pt idx="9">
                  <c:v>95.456999999999994</c:v>
                </c:pt>
                <c:pt idx="10">
                  <c:v>95.113399999999999</c:v>
                </c:pt>
                <c:pt idx="11">
                  <c:v>95.705200000000005</c:v>
                </c:pt>
                <c:pt idx="12">
                  <c:v>97.621600000000001</c:v>
                </c:pt>
                <c:pt idx="13">
                  <c:v>97.263400000000004</c:v>
                </c:pt>
                <c:pt idx="14">
                  <c:v>97.710099999999997</c:v>
                </c:pt>
                <c:pt idx="15">
                  <c:v>96.9923</c:v>
                </c:pt>
                <c:pt idx="16">
                  <c:v>98.579499999999996</c:v>
                </c:pt>
                <c:pt idx="17">
                  <c:v>97.623500000000007</c:v>
                </c:pt>
                <c:pt idx="18">
                  <c:v>97.930700000000002</c:v>
                </c:pt>
                <c:pt idx="19">
                  <c:v>97.968100000000007</c:v>
                </c:pt>
                <c:pt idx="20">
                  <c:v>98.536299999999997</c:v>
                </c:pt>
                <c:pt idx="21">
                  <c:v>99.312399999999997</c:v>
                </c:pt>
                <c:pt idx="22">
                  <c:v>99.248900000000006</c:v>
                </c:pt>
                <c:pt idx="23">
                  <c:v>98.949399999999997</c:v>
                </c:pt>
                <c:pt idx="24">
                  <c:v>99.612099999999998</c:v>
                </c:pt>
                <c:pt idx="25">
                  <c:v>102.0864</c:v>
                </c:pt>
                <c:pt idx="26">
                  <c:v>102.9691</c:v>
                </c:pt>
                <c:pt idx="27">
                  <c:v>103.6712</c:v>
                </c:pt>
                <c:pt idx="28">
                  <c:v>103.2777</c:v>
                </c:pt>
                <c:pt idx="29">
                  <c:v>101.21599999999999</c:v>
                </c:pt>
                <c:pt idx="30">
                  <c:v>100.3956</c:v>
                </c:pt>
                <c:pt idx="31">
                  <c:v>101.80880000000001</c:v>
                </c:pt>
                <c:pt idx="32">
                  <c:v>101.7282</c:v>
                </c:pt>
                <c:pt idx="33">
                  <c:v>100.2045</c:v>
                </c:pt>
                <c:pt idx="34">
                  <c:v>100.97580000000001</c:v>
                </c:pt>
                <c:pt idx="35">
                  <c:v>101.6798</c:v>
                </c:pt>
                <c:pt idx="36">
                  <c:v>99.222399999999993</c:v>
                </c:pt>
                <c:pt idx="37">
                  <c:v>100.8117</c:v>
                </c:pt>
                <c:pt idx="38">
                  <c:v>103.8997</c:v>
                </c:pt>
                <c:pt idx="39">
                  <c:v>104.9114</c:v>
                </c:pt>
                <c:pt idx="40">
                  <c:v>104.06229999999999</c:v>
                </c:pt>
                <c:pt idx="41">
                  <c:v>98.214699999999993</c:v>
                </c:pt>
                <c:pt idx="42">
                  <c:v>95.5458</c:v>
                </c:pt>
                <c:pt idx="43">
                  <c:v>96.764899999999997</c:v>
                </c:pt>
                <c:pt idx="44">
                  <c:v>98.860399999999998</c:v>
                </c:pt>
                <c:pt idx="45">
                  <c:v>99.561000000000007</c:v>
                </c:pt>
                <c:pt idx="46">
                  <c:v>99.668599999999998</c:v>
                </c:pt>
                <c:pt idx="47">
                  <c:v>102.357</c:v>
                </c:pt>
                <c:pt idx="48">
                  <c:v>103.5209</c:v>
                </c:pt>
                <c:pt idx="49">
                  <c:v>105.446</c:v>
                </c:pt>
                <c:pt idx="50">
                  <c:v>106.3792</c:v>
                </c:pt>
                <c:pt idx="51">
                  <c:v>107.1063</c:v>
                </c:pt>
                <c:pt idx="52">
                  <c:v>106.673</c:v>
                </c:pt>
                <c:pt idx="53">
                  <c:v>106.32850000000001</c:v>
                </c:pt>
                <c:pt idx="54">
                  <c:v>106.6429</c:v>
                </c:pt>
                <c:pt idx="55">
                  <c:v>105.1737</c:v>
                </c:pt>
                <c:pt idx="56">
                  <c:v>104.45650000000001</c:v>
                </c:pt>
                <c:pt idx="57">
                  <c:v>105.60639999999999</c:v>
                </c:pt>
                <c:pt idx="58">
                  <c:v>104.87139999999999</c:v>
                </c:pt>
                <c:pt idx="59">
                  <c:v>105.0371</c:v>
                </c:pt>
                <c:pt idx="60">
                  <c:v>104.0158</c:v>
                </c:pt>
                <c:pt idx="61">
                  <c:v>103.5467</c:v>
                </c:pt>
                <c:pt idx="62">
                  <c:v>104.4846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CDC-4327-A755-E30EA8A6E2A6}"/>
            </c:ext>
          </c:extLst>
        </c:ser>
        <c:ser>
          <c:idx val="2"/>
          <c:order val="2"/>
          <c:tx>
            <c:v>Australia jobs</c:v>
          </c:tx>
          <c:spPr>
            <a:ln w="19050" cap="rnd">
              <a:solidFill>
                <a:srgbClr val="336699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cat>
            <c:strRef>
              <c:f>'South Australia'!$K$157:$K$303</c:f>
              <c:strCache>
                <c:ptCount val="63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  <c:pt idx="49">
                  <c:v>20/02/2021</c:v>
                </c:pt>
                <c:pt idx="50">
                  <c:v>27/02/2021</c:v>
                </c:pt>
                <c:pt idx="51">
                  <c:v>06/03/2021</c:v>
                </c:pt>
                <c:pt idx="52">
                  <c:v>13/03/2021</c:v>
                </c:pt>
                <c:pt idx="53">
                  <c:v>20/03/2021</c:v>
                </c:pt>
                <c:pt idx="54">
                  <c:v>27/03/2021</c:v>
                </c:pt>
                <c:pt idx="55">
                  <c:v>03/04/2021</c:v>
                </c:pt>
                <c:pt idx="56">
                  <c:v>10/04/2021</c:v>
                </c:pt>
                <c:pt idx="57">
                  <c:v>17/04/2021</c:v>
                </c:pt>
                <c:pt idx="58">
                  <c:v>24/04/2021</c:v>
                </c:pt>
                <c:pt idx="59">
                  <c:v>01/05/2021</c:v>
                </c:pt>
                <c:pt idx="60">
                  <c:v>08/05/2021</c:v>
                </c:pt>
                <c:pt idx="61">
                  <c:v>15/05/2021</c:v>
                </c:pt>
                <c:pt idx="62">
                  <c:v>22/05/2021</c:v>
                </c:pt>
              </c:strCache>
            </c:strRef>
          </c:cat>
          <c:val>
            <c:numRef>
              <c:f>'South Australia'!$L$157:$L$303</c:f>
              <c:numCache>
                <c:formatCode>0.0</c:formatCode>
                <c:ptCount val="147"/>
                <c:pt idx="0">
                  <c:v>100</c:v>
                </c:pt>
                <c:pt idx="1">
                  <c:v>98.971400000000003</c:v>
                </c:pt>
                <c:pt idx="2">
                  <c:v>95.467100000000002</c:v>
                </c:pt>
                <c:pt idx="3">
                  <c:v>92.919799999999995</c:v>
                </c:pt>
                <c:pt idx="4">
                  <c:v>91.6477</c:v>
                </c:pt>
                <c:pt idx="5">
                  <c:v>91.631299999999996</c:v>
                </c:pt>
                <c:pt idx="6">
                  <c:v>92.161500000000004</c:v>
                </c:pt>
                <c:pt idx="7">
                  <c:v>92.658500000000004</c:v>
                </c:pt>
                <c:pt idx="8">
                  <c:v>93.343400000000003</c:v>
                </c:pt>
                <c:pt idx="9">
                  <c:v>93.936000000000007</c:v>
                </c:pt>
                <c:pt idx="10">
                  <c:v>94.2928</c:v>
                </c:pt>
                <c:pt idx="11">
                  <c:v>94.800299999999993</c:v>
                </c:pt>
                <c:pt idx="12">
                  <c:v>95.783600000000007</c:v>
                </c:pt>
                <c:pt idx="13">
                  <c:v>96.283299999999997</c:v>
                </c:pt>
                <c:pt idx="14">
                  <c:v>96.299300000000002</c:v>
                </c:pt>
                <c:pt idx="15">
                  <c:v>95.908500000000004</c:v>
                </c:pt>
                <c:pt idx="16">
                  <c:v>97.200699999999998</c:v>
                </c:pt>
                <c:pt idx="17">
                  <c:v>98.327699999999993</c:v>
                </c:pt>
                <c:pt idx="18">
                  <c:v>98.431600000000003</c:v>
                </c:pt>
                <c:pt idx="19">
                  <c:v>98.653199999999998</c:v>
                </c:pt>
                <c:pt idx="20">
                  <c:v>98.874799999999993</c:v>
                </c:pt>
                <c:pt idx="21">
                  <c:v>98.872200000000007</c:v>
                </c:pt>
                <c:pt idx="22">
                  <c:v>98.756699999999995</c:v>
                </c:pt>
                <c:pt idx="23">
                  <c:v>98.844300000000004</c:v>
                </c:pt>
                <c:pt idx="24">
                  <c:v>98.981499999999997</c:v>
                </c:pt>
                <c:pt idx="25">
                  <c:v>99.167100000000005</c:v>
                </c:pt>
                <c:pt idx="26">
                  <c:v>99.586299999999994</c:v>
                </c:pt>
                <c:pt idx="27">
                  <c:v>99.756799999999998</c:v>
                </c:pt>
                <c:pt idx="28">
                  <c:v>99.555800000000005</c:v>
                </c:pt>
                <c:pt idx="29">
                  <c:v>98.852000000000004</c:v>
                </c:pt>
                <c:pt idx="30">
                  <c:v>99.105000000000004</c:v>
                </c:pt>
                <c:pt idx="31">
                  <c:v>99.954999999999998</c:v>
                </c:pt>
                <c:pt idx="32">
                  <c:v>100.2466</c:v>
                </c:pt>
                <c:pt idx="33">
                  <c:v>100.3845</c:v>
                </c:pt>
                <c:pt idx="34">
                  <c:v>100.7709</c:v>
                </c:pt>
                <c:pt idx="35">
                  <c:v>101.5155</c:v>
                </c:pt>
                <c:pt idx="36">
                  <c:v>101.84010000000001</c:v>
                </c:pt>
                <c:pt idx="37">
                  <c:v>102.1601</c:v>
                </c:pt>
                <c:pt idx="38">
                  <c:v>102.7184</c:v>
                </c:pt>
                <c:pt idx="39">
                  <c:v>102.78919999999999</c:v>
                </c:pt>
                <c:pt idx="40">
                  <c:v>101.9855</c:v>
                </c:pt>
                <c:pt idx="41">
                  <c:v>98.188100000000006</c:v>
                </c:pt>
                <c:pt idx="42">
                  <c:v>95.282499999999999</c:v>
                </c:pt>
                <c:pt idx="43">
                  <c:v>96.644999999999996</c:v>
                </c:pt>
                <c:pt idx="44">
                  <c:v>98.738500000000002</c:v>
                </c:pt>
                <c:pt idx="45">
                  <c:v>99.703400000000002</c:v>
                </c:pt>
                <c:pt idx="46">
                  <c:v>100.1818</c:v>
                </c:pt>
                <c:pt idx="47">
                  <c:v>100.5159</c:v>
                </c:pt>
                <c:pt idx="48">
                  <c:v>101.2561</c:v>
                </c:pt>
                <c:pt idx="49">
                  <c:v>101.8548</c:v>
                </c:pt>
                <c:pt idx="50">
                  <c:v>102.5565</c:v>
                </c:pt>
                <c:pt idx="51">
                  <c:v>102.80929999999999</c:v>
                </c:pt>
                <c:pt idx="52">
                  <c:v>103.1707</c:v>
                </c:pt>
                <c:pt idx="53">
                  <c:v>103.33920000000001</c:v>
                </c:pt>
                <c:pt idx="54">
                  <c:v>103.24590000000001</c:v>
                </c:pt>
                <c:pt idx="55">
                  <c:v>102.2514</c:v>
                </c:pt>
                <c:pt idx="56">
                  <c:v>101.7603</c:v>
                </c:pt>
                <c:pt idx="57">
                  <c:v>102.1613</c:v>
                </c:pt>
                <c:pt idx="58">
                  <c:v>102.3856</c:v>
                </c:pt>
                <c:pt idx="59">
                  <c:v>102.4948</c:v>
                </c:pt>
                <c:pt idx="60">
                  <c:v>102.2638</c:v>
                </c:pt>
                <c:pt idx="61">
                  <c:v>102.1909</c:v>
                </c:pt>
                <c:pt idx="62">
                  <c:v>102.5917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CDC-4327-A755-E30EA8A6E2A6}"/>
            </c:ext>
          </c:extLst>
        </c:ser>
        <c:ser>
          <c:idx val="3"/>
          <c:order val="3"/>
          <c:tx>
            <c:v>Australia wages</c:v>
          </c:tx>
          <c:spPr>
            <a:ln w="19050" cap="rnd">
              <a:solidFill>
                <a:srgbClr val="669966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cat>
            <c:strRef>
              <c:f>'South Australia'!$K$157:$K$303</c:f>
              <c:strCache>
                <c:ptCount val="63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  <c:pt idx="49">
                  <c:v>20/02/2021</c:v>
                </c:pt>
                <c:pt idx="50">
                  <c:v>27/02/2021</c:v>
                </c:pt>
                <c:pt idx="51">
                  <c:v>06/03/2021</c:v>
                </c:pt>
                <c:pt idx="52">
                  <c:v>13/03/2021</c:v>
                </c:pt>
                <c:pt idx="53">
                  <c:v>20/03/2021</c:v>
                </c:pt>
                <c:pt idx="54">
                  <c:v>27/03/2021</c:v>
                </c:pt>
                <c:pt idx="55">
                  <c:v>03/04/2021</c:v>
                </c:pt>
                <c:pt idx="56">
                  <c:v>10/04/2021</c:v>
                </c:pt>
                <c:pt idx="57">
                  <c:v>17/04/2021</c:v>
                </c:pt>
                <c:pt idx="58">
                  <c:v>24/04/2021</c:v>
                </c:pt>
                <c:pt idx="59">
                  <c:v>01/05/2021</c:v>
                </c:pt>
                <c:pt idx="60">
                  <c:v>08/05/2021</c:v>
                </c:pt>
                <c:pt idx="61">
                  <c:v>15/05/2021</c:v>
                </c:pt>
                <c:pt idx="62">
                  <c:v>22/05/2021</c:v>
                </c:pt>
              </c:strCache>
            </c:strRef>
          </c:cat>
          <c:val>
            <c:numRef>
              <c:f>'South Australia'!$L$305:$L$451</c:f>
              <c:numCache>
                <c:formatCode>0.0</c:formatCode>
                <c:ptCount val="147"/>
                <c:pt idx="0">
                  <c:v>100</c:v>
                </c:pt>
                <c:pt idx="1">
                  <c:v>99.6053</c:v>
                </c:pt>
                <c:pt idx="2">
                  <c:v>98.106899999999996</c:v>
                </c:pt>
                <c:pt idx="3">
                  <c:v>96.257499999999993</c:v>
                </c:pt>
                <c:pt idx="4">
                  <c:v>93.491100000000003</c:v>
                </c:pt>
                <c:pt idx="5">
                  <c:v>93.694500000000005</c:v>
                </c:pt>
                <c:pt idx="6">
                  <c:v>94.113399999999999</c:v>
                </c:pt>
                <c:pt idx="7">
                  <c:v>94.6751</c:v>
                </c:pt>
                <c:pt idx="8">
                  <c:v>93.583200000000005</c:v>
                </c:pt>
                <c:pt idx="9">
                  <c:v>92.816599999999994</c:v>
                </c:pt>
                <c:pt idx="10">
                  <c:v>92.4696</c:v>
                </c:pt>
                <c:pt idx="11">
                  <c:v>93.819900000000004</c:v>
                </c:pt>
                <c:pt idx="12">
                  <c:v>95.933999999999997</c:v>
                </c:pt>
                <c:pt idx="13">
                  <c:v>96.612799999999993</c:v>
                </c:pt>
                <c:pt idx="14">
                  <c:v>97.596199999999996</c:v>
                </c:pt>
                <c:pt idx="15">
                  <c:v>97.3506</c:v>
                </c:pt>
                <c:pt idx="16">
                  <c:v>99.1815</c:v>
                </c:pt>
                <c:pt idx="17">
                  <c:v>96.790899999999993</c:v>
                </c:pt>
                <c:pt idx="18">
                  <c:v>96.608999999999995</c:v>
                </c:pt>
                <c:pt idx="19">
                  <c:v>96.407499999999999</c:v>
                </c:pt>
                <c:pt idx="20">
                  <c:v>97.263400000000004</c:v>
                </c:pt>
                <c:pt idx="21">
                  <c:v>97.698300000000003</c:v>
                </c:pt>
                <c:pt idx="22">
                  <c:v>97.211500000000001</c:v>
                </c:pt>
                <c:pt idx="23">
                  <c:v>97.073300000000003</c:v>
                </c:pt>
                <c:pt idx="24">
                  <c:v>97.294700000000006</c:v>
                </c:pt>
                <c:pt idx="25">
                  <c:v>100.0347</c:v>
                </c:pt>
                <c:pt idx="26">
                  <c:v>101.01560000000001</c:v>
                </c:pt>
                <c:pt idx="27">
                  <c:v>101.878</c:v>
                </c:pt>
                <c:pt idx="28">
                  <c:v>101.0318</c:v>
                </c:pt>
                <c:pt idx="29">
                  <c:v>98.9071</c:v>
                </c:pt>
                <c:pt idx="30">
                  <c:v>97.891599999999997</c:v>
                </c:pt>
                <c:pt idx="31">
                  <c:v>98.589100000000002</c:v>
                </c:pt>
                <c:pt idx="32">
                  <c:v>98.0124</c:v>
                </c:pt>
                <c:pt idx="33">
                  <c:v>98.084500000000006</c:v>
                </c:pt>
                <c:pt idx="34">
                  <c:v>99.334100000000007</c:v>
                </c:pt>
                <c:pt idx="35">
                  <c:v>100.252</c:v>
                </c:pt>
                <c:pt idx="36">
                  <c:v>100.32299999999999</c:v>
                </c:pt>
                <c:pt idx="37">
                  <c:v>101.6798</c:v>
                </c:pt>
                <c:pt idx="38">
                  <c:v>103.49299999999999</c:v>
                </c:pt>
                <c:pt idx="39">
                  <c:v>103.9302</c:v>
                </c:pt>
                <c:pt idx="40">
                  <c:v>103.80880000000001</c:v>
                </c:pt>
                <c:pt idx="41">
                  <c:v>98.338499999999996</c:v>
                </c:pt>
                <c:pt idx="42">
                  <c:v>94.811899999999994</c:v>
                </c:pt>
                <c:pt idx="43">
                  <c:v>95.792599999999993</c:v>
                </c:pt>
                <c:pt idx="44">
                  <c:v>97.830399999999997</c:v>
                </c:pt>
                <c:pt idx="45">
                  <c:v>98.518799999999999</c:v>
                </c:pt>
                <c:pt idx="46">
                  <c:v>98.872900000000001</c:v>
                </c:pt>
                <c:pt idx="47">
                  <c:v>102.1712</c:v>
                </c:pt>
                <c:pt idx="48">
                  <c:v>103.3802</c:v>
                </c:pt>
                <c:pt idx="49">
                  <c:v>103.94280000000001</c:v>
                </c:pt>
                <c:pt idx="50">
                  <c:v>104.82899999999999</c:v>
                </c:pt>
                <c:pt idx="51">
                  <c:v>105.6114</c:v>
                </c:pt>
                <c:pt idx="52">
                  <c:v>105.6296</c:v>
                </c:pt>
                <c:pt idx="53">
                  <c:v>105.6164</c:v>
                </c:pt>
                <c:pt idx="54">
                  <c:v>105.876</c:v>
                </c:pt>
                <c:pt idx="55">
                  <c:v>104.9581</c:v>
                </c:pt>
                <c:pt idx="56">
                  <c:v>103.44970000000001</c:v>
                </c:pt>
                <c:pt idx="57">
                  <c:v>104.18389999999999</c:v>
                </c:pt>
                <c:pt idx="58">
                  <c:v>103.70489999999999</c:v>
                </c:pt>
                <c:pt idx="59">
                  <c:v>103.8417</c:v>
                </c:pt>
                <c:pt idx="60">
                  <c:v>102.46639999999999</c:v>
                </c:pt>
                <c:pt idx="61">
                  <c:v>102.3711</c:v>
                </c:pt>
                <c:pt idx="62">
                  <c:v>103.09139999999999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CDC-4327-A755-E30EA8A6E2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Week</a:t>
                </a:r>
                <a:r>
                  <a:rPr lang="en-AU" baseline="0"/>
                  <a:t> ending</a:t>
                </a:r>
                <a:endParaRPr lang="en-AU"/>
              </a:p>
            </c:rich>
          </c:tx>
          <c:layout>
            <c:manualLayout>
              <c:xMode val="edge"/>
              <c:yMode val="edge"/>
              <c:x val="0.44657432419487708"/>
              <c:y val="0.867049581432396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\ yyyy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46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14"/>
        <c:majorTimeUnit val="days"/>
      </c:dateAx>
      <c:valAx>
        <c:axId val="1083880680"/>
        <c:scaling>
          <c:orientation val="minMax"/>
          <c:max val="108"/>
          <c:min val="9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2925509128877136"/>
          <c:y val="5.2077865266841883E-3"/>
          <c:w val="0.84522681380155951"/>
          <c:h val="0.1158089612504583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'Western Australia'!$K$4</c:f>
              <c:strCache>
                <c:ptCount val="1"/>
                <c:pt idx="0">
                  <c:v>Previous month (week ending 24 Apr 2021)</c:v>
                </c:pt>
              </c:strCache>
            </c:strRef>
          </c:tx>
          <c:spPr>
            <a:solidFill>
              <a:srgbClr val="336699"/>
            </a:solidFill>
            <a:ln>
              <a:noFill/>
            </a:ln>
            <a:effectLst/>
          </c:spPr>
          <c:invertIfNegative val="0"/>
          <c:cat>
            <c:strRef>
              <c:f>'Western Australia'!$K$36:$K$42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'Western Australia'!$L$36:$L$42</c:f>
              <c:numCache>
                <c:formatCode>0.0</c:formatCode>
                <c:ptCount val="7"/>
                <c:pt idx="0">
                  <c:v>88.8</c:v>
                </c:pt>
                <c:pt idx="1">
                  <c:v>102.42</c:v>
                </c:pt>
                <c:pt idx="2">
                  <c:v>101.86</c:v>
                </c:pt>
                <c:pt idx="3">
                  <c:v>102.68</c:v>
                </c:pt>
                <c:pt idx="4">
                  <c:v>104.5</c:v>
                </c:pt>
                <c:pt idx="5">
                  <c:v>108.69</c:v>
                </c:pt>
                <c:pt idx="6">
                  <c:v>106.47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50-4306-9AFC-0726D7F6A79F}"/>
            </c:ext>
          </c:extLst>
        </c:ser>
        <c:ser>
          <c:idx val="2"/>
          <c:order val="1"/>
          <c:tx>
            <c:strRef>
              <c:f>'Western Australia'!$K$7</c:f>
              <c:strCache>
                <c:ptCount val="1"/>
                <c:pt idx="0">
                  <c:v>Previous week (ending 15 May 2021)</c:v>
                </c:pt>
              </c:strCache>
            </c:strRef>
          </c:tx>
          <c:spPr>
            <a:solidFill>
              <a:srgbClr val="669966"/>
            </a:solidFill>
            <a:ln>
              <a:noFill/>
            </a:ln>
            <a:effectLst/>
          </c:spPr>
          <c:invertIfNegative val="0"/>
          <c:cat>
            <c:strRef>
              <c:f>'Western Australia'!$K$36:$K$42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'Western Australia'!$L$45:$L$51</c:f>
              <c:numCache>
                <c:formatCode>0.0</c:formatCode>
                <c:ptCount val="7"/>
                <c:pt idx="0">
                  <c:v>85.95</c:v>
                </c:pt>
                <c:pt idx="1">
                  <c:v>101.97</c:v>
                </c:pt>
                <c:pt idx="2">
                  <c:v>101.25</c:v>
                </c:pt>
                <c:pt idx="3">
                  <c:v>102.17</c:v>
                </c:pt>
                <c:pt idx="4">
                  <c:v>104.23</c:v>
                </c:pt>
                <c:pt idx="5">
                  <c:v>109.29</c:v>
                </c:pt>
                <c:pt idx="6">
                  <c:v>111.29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450-4306-9AFC-0726D7F6A79F}"/>
            </c:ext>
          </c:extLst>
        </c:ser>
        <c:ser>
          <c:idx val="3"/>
          <c:order val="2"/>
          <c:tx>
            <c:strRef>
              <c:f>'Western Australia'!$K$8</c:f>
              <c:strCache>
                <c:ptCount val="1"/>
                <c:pt idx="0">
                  <c:v>This week (ending 22 May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'Western Australia'!$K$36:$K$42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'Western Australia'!$L$54:$L$60</c:f>
              <c:numCache>
                <c:formatCode>0.0</c:formatCode>
                <c:ptCount val="7"/>
                <c:pt idx="0">
                  <c:v>85.71</c:v>
                </c:pt>
                <c:pt idx="1">
                  <c:v>101.64</c:v>
                </c:pt>
                <c:pt idx="2">
                  <c:v>101.26</c:v>
                </c:pt>
                <c:pt idx="3">
                  <c:v>102.57</c:v>
                </c:pt>
                <c:pt idx="4">
                  <c:v>104.56</c:v>
                </c:pt>
                <c:pt idx="5">
                  <c:v>109.42</c:v>
                </c:pt>
                <c:pt idx="6">
                  <c:v>111.6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450-4306-9AFC-0726D7F6A7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6350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'Western Australia'!$K$4</c:f>
              <c:strCache>
                <c:ptCount val="1"/>
                <c:pt idx="0">
                  <c:v>Previous month (week ending 24 Apr 2021)</c:v>
                </c:pt>
              </c:strCache>
            </c:strRef>
          </c:tx>
          <c:spPr>
            <a:solidFill>
              <a:srgbClr val="336699"/>
            </a:solidFill>
            <a:ln>
              <a:noFill/>
            </a:ln>
            <a:effectLst/>
          </c:spPr>
          <c:invertIfNegative val="0"/>
          <c:cat>
            <c:strRef>
              <c:f>'Western Australia'!$K$65:$K$71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'Western Australia'!$L$65:$L$71</c:f>
              <c:numCache>
                <c:formatCode>0.0</c:formatCode>
                <c:ptCount val="7"/>
                <c:pt idx="0">
                  <c:v>88.48</c:v>
                </c:pt>
                <c:pt idx="1">
                  <c:v>103.93</c:v>
                </c:pt>
                <c:pt idx="2">
                  <c:v>104.74</c:v>
                </c:pt>
                <c:pt idx="3">
                  <c:v>103.82</c:v>
                </c:pt>
                <c:pt idx="4">
                  <c:v>104.34</c:v>
                </c:pt>
                <c:pt idx="5">
                  <c:v>107.12</c:v>
                </c:pt>
                <c:pt idx="6">
                  <c:v>104.98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6A-447E-8A2F-CF906739FC88}"/>
            </c:ext>
          </c:extLst>
        </c:ser>
        <c:ser>
          <c:idx val="2"/>
          <c:order val="1"/>
          <c:tx>
            <c:strRef>
              <c:f>'Western Australia'!$K$7</c:f>
              <c:strCache>
                <c:ptCount val="1"/>
                <c:pt idx="0">
                  <c:v>Previous week (ending 15 May 2021)</c:v>
                </c:pt>
              </c:strCache>
            </c:strRef>
          </c:tx>
          <c:spPr>
            <a:solidFill>
              <a:srgbClr val="669966"/>
            </a:solidFill>
            <a:ln>
              <a:noFill/>
            </a:ln>
            <a:effectLst/>
          </c:spPr>
          <c:invertIfNegative val="0"/>
          <c:cat>
            <c:strRef>
              <c:f>'Western Australia'!$K$65:$K$71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'Western Australia'!$L$74:$L$80</c:f>
              <c:numCache>
                <c:formatCode>0.0</c:formatCode>
                <c:ptCount val="7"/>
                <c:pt idx="0">
                  <c:v>87.11</c:v>
                </c:pt>
                <c:pt idx="1">
                  <c:v>104.22</c:v>
                </c:pt>
                <c:pt idx="2">
                  <c:v>105.82</c:v>
                </c:pt>
                <c:pt idx="3">
                  <c:v>104.86</c:v>
                </c:pt>
                <c:pt idx="4">
                  <c:v>105.16</c:v>
                </c:pt>
                <c:pt idx="5">
                  <c:v>109.19</c:v>
                </c:pt>
                <c:pt idx="6">
                  <c:v>111.04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D6A-447E-8A2F-CF906739FC88}"/>
            </c:ext>
          </c:extLst>
        </c:ser>
        <c:ser>
          <c:idx val="3"/>
          <c:order val="2"/>
          <c:tx>
            <c:strRef>
              <c:f>'Western Australia'!$K$8</c:f>
              <c:strCache>
                <c:ptCount val="1"/>
                <c:pt idx="0">
                  <c:v>This week (ending 22 May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'Western Australia'!$K$65:$K$71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'Western Australia'!$L$83:$L$89</c:f>
              <c:numCache>
                <c:formatCode>0.0</c:formatCode>
                <c:ptCount val="7"/>
                <c:pt idx="0">
                  <c:v>86.77</c:v>
                </c:pt>
                <c:pt idx="1">
                  <c:v>103.9</c:v>
                </c:pt>
                <c:pt idx="2">
                  <c:v>105.98</c:v>
                </c:pt>
                <c:pt idx="3">
                  <c:v>105.5</c:v>
                </c:pt>
                <c:pt idx="4">
                  <c:v>105.86</c:v>
                </c:pt>
                <c:pt idx="5">
                  <c:v>109.99</c:v>
                </c:pt>
                <c:pt idx="6">
                  <c:v>112.05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D6A-447E-8A2F-CF906739FC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932130123607682"/>
          <c:y val="7.6490334307209348E-2"/>
          <c:w val="0.85382587099787943"/>
          <c:h val="0.4381144880254453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'Western Australia'!$K$9</c:f>
              <c:strCache>
                <c:ptCount val="1"/>
                <c:pt idx="0">
                  <c:v>Week ending 14 Mar 2020</c:v>
                </c:pt>
              </c:strCache>
            </c:strRef>
          </c:tx>
          <c:spPr>
            <a:solidFill>
              <a:srgbClr val="99CC66"/>
            </a:solidFill>
            <a:ln>
              <a:noFill/>
            </a:ln>
            <a:effectLst/>
          </c:spPr>
          <c:invertIfNegative val="0"/>
          <c:cat>
            <c:strRef>
              <c:f>'Western Australia'!$K$116:$K$134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'Western Australia'!$L$116:$L$134</c:f>
              <c:numCache>
                <c:formatCode>0.0%</c:formatCode>
                <c:ptCount val="19"/>
                <c:pt idx="0">
                  <c:v>1.35E-2</c:v>
                </c:pt>
                <c:pt idx="1">
                  <c:v>7.0099999999999996E-2</c:v>
                </c:pt>
                <c:pt idx="2">
                  <c:v>5.9400000000000001E-2</c:v>
                </c:pt>
                <c:pt idx="3">
                  <c:v>1.11E-2</c:v>
                </c:pt>
                <c:pt idx="4">
                  <c:v>6.8000000000000005E-2</c:v>
                </c:pt>
                <c:pt idx="5">
                  <c:v>3.9300000000000002E-2</c:v>
                </c:pt>
                <c:pt idx="6">
                  <c:v>9.5299999999999996E-2</c:v>
                </c:pt>
                <c:pt idx="7">
                  <c:v>6.4399999999999999E-2</c:v>
                </c:pt>
                <c:pt idx="8">
                  <c:v>4.1099999999999998E-2</c:v>
                </c:pt>
                <c:pt idx="9">
                  <c:v>7.3000000000000001E-3</c:v>
                </c:pt>
                <c:pt idx="10">
                  <c:v>2.5600000000000001E-2</c:v>
                </c:pt>
                <c:pt idx="11">
                  <c:v>2.1600000000000001E-2</c:v>
                </c:pt>
                <c:pt idx="12">
                  <c:v>7.4200000000000002E-2</c:v>
                </c:pt>
                <c:pt idx="13">
                  <c:v>6.3700000000000007E-2</c:v>
                </c:pt>
                <c:pt idx="14">
                  <c:v>6.0400000000000002E-2</c:v>
                </c:pt>
                <c:pt idx="15">
                  <c:v>8.6400000000000005E-2</c:v>
                </c:pt>
                <c:pt idx="16">
                  <c:v>0.1426</c:v>
                </c:pt>
                <c:pt idx="17">
                  <c:v>1.61E-2</c:v>
                </c:pt>
                <c:pt idx="18">
                  <c:v>3.5799999999999998E-2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A2-4ADC-8B4A-5302A7894004}"/>
            </c:ext>
          </c:extLst>
        </c:ser>
        <c:ser>
          <c:idx val="0"/>
          <c:order val="1"/>
          <c:tx>
            <c:strRef>
              <c:f>'Western Australia'!$K$8</c:f>
              <c:strCache>
                <c:ptCount val="1"/>
                <c:pt idx="0">
                  <c:v>This week (ending 22 May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'Western Australia'!$K$116:$K$134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'Western Australia'!$L$136:$L$154</c:f>
              <c:numCache>
                <c:formatCode>0.0%</c:formatCode>
                <c:ptCount val="19"/>
                <c:pt idx="0">
                  <c:v>1.23E-2</c:v>
                </c:pt>
                <c:pt idx="1">
                  <c:v>6.7900000000000002E-2</c:v>
                </c:pt>
                <c:pt idx="2">
                  <c:v>5.7200000000000001E-2</c:v>
                </c:pt>
                <c:pt idx="3">
                  <c:v>1.11E-2</c:v>
                </c:pt>
                <c:pt idx="4">
                  <c:v>6.5299999999999997E-2</c:v>
                </c:pt>
                <c:pt idx="5">
                  <c:v>3.7900000000000003E-2</c:v>
                </c:pt>
                <c:pt idx="6">
                  <c:v>8.9700000000000002E-2</c:v>
                </c:pt>
                <c:pt idx="7">
                  <c:v>5.7099999999999998E-2</c:v>
                </c:pt>
                <c:pt idx="8">
                  <c:v>3.7499999999999999E-2</c:v>
                </c:pt>
                <c:pt idx="9">
                  <c:v>6.3E-3</c:v>
                </c:pt>
                <c:pt idx="10">
                  <c:v>2.8799999999999999E-2</c:v>
                </c:pt>
                <c:pt idx="11">
                  <c:v>2.0500000000000001E-2</c:v>
                </c:pt>
                <c:pt idx="12">
                  <c:v>7.4899999999999994E-2</c:v>
                </c:pt>
                <c:pt idx="13">
                  <c:v>6.3899999999999998E-2</c:v>
                </c:pt>
                <c:pt idx="14">
                  <c:v>6.5299999999999997E-2</c:v>
                </c:pt>
                <c:pt idx="15">
                  <c:v>8.2699999999999996E-2</c:v>
                </c:pt>
                <c:pt idx="16">
                  <c:v>0.14710000000000001</c:v>
                </c:pt>
                <c:pt idx="17">
                  <c:v>1.61E-2</c:v>
                </c:pt>
                <c:pt idx="18">
                  <c:v>3.5999999999999997E-2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DA2-4ADC-8B4A-5302A78940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2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prstDash val="solid"/>
              <a:round/>
            </a:ln>
            <a:effectLst/>
          </c:spPr>
        </c:majorGridlines>
        <c:numFmt formatCode="0.0%" sourceLinked="0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190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23976316913874138"/>
          <c:y val="3.0869173848543357E-2"/>
          <c:w val="0.58442715009461021"/>
          <c:h val="7.637851926811700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>
      <c:oddFooter>&amp;L*Previous week: week ending xx March 2020. Previous month: week ending xx March 2020. Previous quarter: week ending xx March 2020.
**The week ending 12 March represents the week Australia had 100 cases of Covid-19 and is indexed to 100.</c:oddFooter>
    </c:headerFooter>
    <c:pageMargins b="0.75" l="0.7" r="0.7" t="0.75" header="0.3" footer="0.3"/>
    <c:pageSetup orientation="portrait"/>
  </c:printSettings>
  <c:userShapes r:id="rId3"/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809410238983027"/>
          <c:y val="0.1453644525029838"/>
          <c:w val="0.85382587099787943"/>
          <c:h val="0.79642615057109722"/>
        </c:manualLayout>
      </c:layout>
      <c:barChart>
        <c:barDir val="bar"/>
        <c:grouping val="clustered"/>
        <c:varyColors val="0"/>
        <c:ser>
          <c:idx val="0"/>
          <c:order val="0"/>
          <c:tx>
            <c:v>This week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6350" cap="flat" cmpd="sng" algn="ctr">
                      <a:solidFill>
                        <a:schemeClr val="tx1"/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'Western Australia'!$K$94:$K$112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'Western Australia'!$L$94:$L$112</c:f>
              <c:numCache>
                <c:formatCode>0.0%</c:formatCode>
                <c:ptCount val="19"/>
                <c:pt idx="0">
                  <c:v>-4.1799999999999997E-2</c:v>
                </c:pt>
                <c:pt idx="1">
                  <c:v>1.6299999999999999E-2</c:v>
                </c:pt>
                <c:pt idx="2">
                  <c:v>1.11E-2</c:v>
                </c:pt>
                <c:pt idx="3">
                  <c:v>4.5900000000000003E-2</c:v>
                </c:pt>
                <c:pt idx="4">
                  <c:v>7.7999999999999996E-3</c:v>
                </c:pt>
                <c:pt idx="5">
                  <c:v>1.14E-2</c:v>
                </c:pt>
                <c:pt idx="6">
                  <c:v>-1.14E-2</c:v>
                </c:pt>
                <c:pt idx="7">
                  <c:v>-7.0199999999999999E-2</c:v>
                </c:pt>
                <c:pt idx="8">
                  <c:v>-4.1000000000000002E-2</c:v>
                </c:pt>
                <c:pt idx="9">
                  <c:v>-8.5400000000000004E-2</c:v>
                </c:pt>
                <c:pt idx="10">
                  <c:v>0.17860000000000001</c:v>
                </c:pt>
                <c:pt idx="11">
                  <c:v>-5.4000000000000003E-3</c:v>
                </c:pt>
                <c:pt idx="12">
                  <c:v>5.9700000000000003E-2</c:v>
                </c:pt>
                <c:pt idx="13">
                  <c:v>5.2999999999999999E-2</c:v>
                </c:pt>
                <c:pt idx="14">
                  <c:v>0.13400000000000001</c:v>
                </c:pt>
                <c:pt idx="15">
                  <c:v>4.4999999999999997E-3</c:v>
                </c:pt>
                <c:pt idx="16">
                  <c:v>8.2900000000000001E-2</c:v>
                </c:pt>
                <c:pt idx="17">
                  <c:v>5.3900000000000003E-2</c:v>
                </c:pt>
                <c:pt idx="18">
                  <c:v>5.5300000000000002E-2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EC-4592-A865-FE625F9136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0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  <c:max val="0.25"/>
          <c:min val="-0.15000000000000002"/>
        </c:scaling>
        <c:delete val="0"/>
        <c:axPos val="t"/>
        <c:numFmt formatCode="0.0%" sourceLinked="0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1904"/>
        <c:crosses val="autoZero"/>
        <c:crossBetween val="between"/>
        <c:majorUnit val="5.000000000000001E-2"/>
      </c:valAx>
      <c:spPr>
        <a:solidFill>
          <a:schemeClr val="bg1"/>
        </a:solidFill>
        <a:ln w="6350">
          <a:solidFill>
            <a:schemeClr val="bg2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>
      <c:oddFooter>&amp;L*Previous week: week ending xx March 2020. Previous month: week ending xx March 2020. Previous quarter: week ending xx March 2020.
**The week ending 12 March represents the week Australia had 100 cases of Covid-19 and is indexed to 100.</c:oddFooter>
    </c:headerFooter>
    <c:pageMargins b="0.75" l="0.7" r="0.7" t="0.75" header="0.3" footer="0.3"/>
    <c:pageSetup orientation="portrait"/>
  </c:printSettings>
  <c:userShapes r:id="rId3"/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450785282508487"/>
        </c:manualLayout>
      </c:layout>
      <c:lineChart>
        <c:grouping val="standard"/>
        <c:varyColors val="0"/>
        <c:ser>
          <c:idx val="0"/>
          <c:order val="0"/>
          <c:tx>
            <c:v>State jobs</c:v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'Western Australia'!$K$157:$K$303</c:f>
              <c:strCache>
                <c:ptCount val="63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  <c:pt idx="49">
                  <c:v>20/02/2021</c:v>
                </c:pt>
                <c:pt idx="50">
                  <c:v>27/02/2021</c:v>
                </c:pt>
                <c:pt idx="51">
                  <c:v>06/03/2021</c:v>
                </c:pt>
                <c:pt idx="52">
                  <c:v>13/03/2021</c:v>
                </c:pt>
                <c:pt idx="53">
                  <c:v>20/03/2021</c:v>
                </c:pt>
                <c:pt idx="54">
                  <c:v>27/03/2021</c:v>
                </c:pt>
                <c:pt idx="55">
                  <c:v>03/04/2021</c:v>
                </c:pt>
                <c:pt idx="56">
                  <c:v>10/04/2021</c:v>
                </c:pt>
                <c:pt idx="57">
                  <c:v>17/04/2021</c:v>
                </c:pt>
                <c:pt idx="58">
                  <c:v>24/04/2021</c:v>
                </c:pt>
                <c:pt idx="59">
                  <c:v>01/05/2021</c:v>
                </c:pt>
                <c:pt idx="60">
                  <c:v>08/05/2021</c:v>
                </c:pt>
                <c:pt idx="61">
                  <c:v>15/05/2021</c:v>
                </c:pt>
                <c:pt idx="62">
                  <c:v>22/05/2021</c:v>
                </c:pt>
              </c:strCache>
            </c:strRef>
          </c:cat>
          <c:val>
            <c:numRef>
              <c:f>'Western Australia'!$L$453:$L$599</c:f>
              <c:numCache>
                <c:formatCode>0.0</c:formatCode>
                <c:ptCount val="147"/>
                <c:pt idx="0">
                  <c:v>100</c:v>
                </c:pt>
                <c:pt idx="1">
                  <c:v>99.176199999999994</c:v>
                </c:pt>
                <c:pt idx="2">
                  <c:v>95.989500000000007</c:v>
                </c:pt>
                <c:pt idx="3">
                  <c:v>93.279200000000003</c:v>
                </c:pt>
                <c:pt idx="4">
                  <c:v>91.986500000000007</c:v>
                </c:pt>
                <c:pt idx="5">
                  <c:v>92.033299999999997</c:v>
                </c:pt>
                <c:pt idx="6">
                  <c:v>92.256299999999996</c:v>
                </c:pt>
                <c:pt idx="7">
                  <c:v>93.041799999999995</c:v>
                </c:pt>
                <c:pt idx="8">
                  <c:v>93.881</c:v>
                </c:pt>
                <c:pt idx="9">
                  <c:v>94.587699999999998</c:v>
                </c:pt>
                <c:pt idx="10">
                  <c:v>95.072599999999994</c:v>
                </c:pt>
                <c:pt idx="11">
                  <c:v>95.397400000000005</c:v>
                </c:pt>
                <c:pt idx="12">
                  <c:v>96.411000000000001</c:v>
                </c:pt>
                <c:pt idx="13">
                  <c:v>97.162099999999995</c:v>
                </c:pt>
                <c:pt idx="14">
                  <c:v>97.276300000000006</c:v>
                </c:pt>
                <c:pt idx="15">
                  <c:v>96.909199999999998</c:v>
                </c:pt>
                <c:pt idx="16">
                  <c:v>98.754900000000006</c:v>
                </c:pt>
                <c:pt idx="17">
                  <c:v>99.889099999999999</c:v>
                </c:pt>
                <c:pt idx="18">
                  <c:v>99.759</c:v>
                </c:pt>
                <c:pt idx="19">
                  <c:v>100.099</c:v>
                </c:pt>
                <c:pt idx="20">
                  <c:v>100.7805</c:v>
                </c:pt>
                <c:pt idx="21">
                  <c:v>100.9152</c:v>
                </c:pt>
                <c:pt idx="22">
                  <c:v>101.15940000000001</c:v>
                </c:pt>
                <c:pt idx="23">
                  <c:v>101.31140000000001</c:v>
                </c:pt>
                <c:pt idx="24">
                  <c:v>101.5587</c:v>
                </c:pt>
                <c:pt idx="25">
                  <c:v>101.6049</c:v>
                </c:pt>
                <c:pt idx="26">
                  <c:v>102.0082</c:v>
                </c:pt>
                <c:pt idx="27">
                  <c:v>102.0538</c:v>
                </c:pt>
                <c:pt idx="28">
                  <c:v>101.91889999999999</c:v>
                </c:pt>
                <c:pt idx="29">
                  <c:v>101.34269999999999</c:v>
                </c:pt>
                <c:pt idx="30">
                  <c:v>101.25539999999999</c:v>
                </c:pt>
                <c:pt idx="31">
                  <c:v>101.9213</c:v>
                </c:pt>
                <c:pt idx="32">
                  <c:v>102.4674</c:v>
                </c:pt>
                <c:pt idx="33">
                  <c:v>102.4547</c:v>
                </c:pt>
                <c:pt idx="34">
                  <c:v>102.7847</c:v>
                </c:pt>
                <c:pt idx="35">
                  <c:v>103.36499999999999</c:v>
                </c:pt>
                <c:pt idx="36">
                  <c:v>103.6203</c:v>
                </c:pt>
                <c:pt idx="37">
                  <c:v>103.77800000000001</c:v>
                </c:pt>
                <c:pt idx="38">
                  <c:v>104.5061</c:v>
                </c:pt>
                <c:pt idx="39">
                  <c:v>104.7291</c:v>
                </c:pt>
                <c:pt idx="40">
                  <c:v>103.961</c:v>
                </c:pt>
                <c:pt idx="41">
                  <c:v>100.2161</c:v>
                </c:pt>
                <c:pt idx="42">
                  <c:v>97.404499999999999</c:v>
                </c:pt>
                <c:pt idx="43">
                  <c:v>98.992699999999999</c:v>
                </c:pt>
                <c:pt idx="44">
                  <c:v>100.90009999999999</c:v>
                </c:pt>
                <c:pt idx="45">
                  <c:v>101.4502</c:v>
                </c:pt>
                <c:pt idx="46">
                  <c:v>101.6314</c:v>
                </c:pt>
                <c:pt idx="47">
                  <c:v>100.91079999999999</c:v>
                </c:pt>
                <c:pt idx="48">
                  <c:v>102.1652</c:v>
                </c:pt>
                <c:pt idx="49">
                  <c:v>103.43980000000001</c:v>
                </c:pt>
                <c:pt idx="50">
                  <c:v>104.27979999999999</c:v>
                </c:pt>
                <c:pt idx="51">
                  <c:v>104.8044</c:v>
                </c:pt>
                <c:pt idx="52">
                  <c:v>105.3663</c:v>
                </c:pt>
                <c:pt idx="53">
                  <c:v>105.42019999999999</c:v>
                </c:pt>
                <c:pt idx="54">
                  <c:v>105.60680000000001</c:v>
                </c:pt>
                <c:pt idx="55">
                  <c:v>104.75109999999999</c:v>
                </c:pt>
                <c:pt idx="56">
                  <c:v>104.3858</c:v>
                </c:pt>
                <c:pt idx="57">
                  <c:v>104.6233</c:v>
                </c:pt>
                <c:pt idx="58">
                  <c:v>104.46899999999999</c:v>
                </c:pt>
                <c:pt idx="59">
                  <c:v>104.4961</c:v>
                </c:pt>
                <c:pt idx="60">
                  <c:v>104.80029999999999</c:v>
                </c:pt>
                <c:pt idx="61">
                  <c:v>104.7561</c:v>
                </c:pt>
                <c:pt idx="62">
                  <c:v>104.9509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228-4B33-B6C6-3A2E86AD2B8E}"/>
            </c:ext>
          </c:extLst>
        </c:ser>
        <c:ser>
          <c:idx val="1"/>
          <c:order val="1"/>
          <c:tx>
            <c:v>State wages</c:v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Pt>
            <c:idx val="7"/>
            <c:marker>
              <c:symbol val="none"/>
            </c:marker>
            <c:bubble3D val="0"/>
            <c:spPr>
              <a:ln w="19050" cap="rnd">
                <a:solidFill>
                  <a:schemeClr val="accent2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A228-4B33-B6C6-3A2E86AD2B8E}"/>
              </c:ext>
            </c:extLst>
          </c:dPt>
          <c:cat>
            <c:strRef>
              <c:f>'Western Australia'!$K$157:$K$303</c:f>
              <c:strCache>
                <c:ptCount val="63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  <c:pt idx="49">
                  <c:v>20/02/2021</c:v>
                </c:pt>
                <c:pt idx="50">
                  <c:v>27/02/2021</c:v>
                </c:pt>
                <c:pt idx="51">
                  <c:v>06/03/2021</c:v>
                </c:pt>
                <c:pt idx="52">
                  <c:v>13/03/2021</c:v>
                </c:pt>
                <c:pt idx="53">
                  <c:v>20/03/2021</c:v>
                </c:pt>
                <c:pt idx="54">
                  <c:v>27/03/2021</c:v>
                </c:pt>
                <c:pt idx="55">
                  <c:v>03/04/2021</c:v>
                </c:pt>
                <c:pt idx="56">
                  <c:v>10/04/2021</c:v>
                </c:pt>
                <c:pt idx="57">
                  <c:v>17/04/2021</c:v>
                </c:pt>
                <c:pt idx="58">
                  <c:v>24/04/2021</c:v>
                </c:pt>
                <c:pt idx="59">
                  <c:v>01/05/2021</c:v>
                </c:pt>
                <c:pt idx="60">
                  <c:v>08/05/2021</c:v>
                </c:pt>
                <c:pt idx="61">
                  <c:v>15/05/2021</c:v>
                </c:pt>
                <c:pt idx="62">
                  <c:v>22/05/2021</c:v>
                </c:pt>
              </c:strCache>
            </c:strRef>
          </c:cat>
          <c:val>
            <c:numRef>
              <c:f>'Western Australia'!$L$601:$L$747</c:f>
              <c:numCache>
                <c:formatCode>0.0</c:formatCode>
                <c:ptCount val="147"/>
                <c:pt idx="0">
                  <c:v>100</c:v>
                </c:pt>
                <c:pt idx="1">
                  <c:v>98.602599999999995</c:v>
                </c:pt>
                <c:pt idx="2">
                  <c:v>96.657700000000006</c:v>
                </c:pt>
                <c:pt idx="3">
                  <c:v>92.668400000000005</c:v>
                </c:pt>
                <c:pt idx="4">
                  <c:v>88.491299999999995</c:v>
                </c:pt>
                <c:pt idx="5">
                  <c:v>89.453199999999995</c:v>
                </c:pt>
                <c:pt idx="6">
                  <c:v>90.110100000000003</c:v>
                </c:pt>
                <c:pt idx="7">
                  <c:v>91.220500000000001</c:v>
                </c:pt>
                <c:pt idx="8">
                  <c:v>91.087500000000006</c:v>
                </c:pt>
                <c:pt idx="9">
                  <c:v>90.143299999999996</c:v>
                </c:pt>
                <c:pt idx="10">
                  <c:v>89.714799999999997</c:v>
                </c:pt>
                <c:pt idx="11">
                  <c:v>90.425299999999993</c:v>
                </c:pt>
                <c:pt idx="12">
                  <c:v>92.925200000000004</c:v>
                </c:pt>
                <c:pt idx="13">
                  <c:v>93.592100000000002</c:v>
                </c:pt>
                <c:pt idx="14">
                  <c:v>93.745000000000005</c:v>
                </c:pt>
                <c:pt idx="15">
                  <c:v>92.767499999999998</c:v>
                </c:pt>
                <c:pt idx="16">
                  <c:v>96.626400000000004</c:v>
                </c:pt>
                <c:pt idx="17">
                  <c:v>93.852900000000005</c:v>
                </c:pt>
                <c:pt idx="18">
                  <c:v>93.638900000000007</c:v>
                </c:pt>
                <c:pt idx="19">
                  <c:v>93.823899999999995</c:v>
                </c:pt>
                <c:pt idx="20">
                  <c:v>94.973100000000002</c:v>
                </c:pt>
                <c:pt idx="21">
                  <c:v>95.589500000000001</c:v>
                </c:pt>
                <c:pt idx="22">
                  <c:v>95.255200000000002</c:v>
                </c:pt>
                <c:pt idx="23">
                  <c:v>96.258300000000006</c:v>
                </c:pt>
                <c:pt idx="24">
                  <c:v>96.69</c:v>
                </c:pt>
                <c:pt idx="25">
                  <c:v>103.08750000000001</c:v>
                </c:pt>
                <c:pt idx="26">
                  <c:v>103.7842</c:v>
                </c:pt>
                <c:pt idx="27">
                  <c:v>98.982100000000003</c:v>
                </c:pt>
                <c:pt idx="28">
                  <c:v>98.359899999999996</c:v>
                </c:pt>
                <c:pt idx="29">
                  <c:v>98.985100000000003</c:v>
                </c:pt>
                <c:pt idx="30">
                  <c:v>96.280699999999996</c:v>
                </c:pt>
                <c:pt idx="31">
                  <c:v>96.530600000000007</c:v>
                </c:pt>
                <c:pt idx="32">
                  <c:v>96.776600000000002</c:v>
                </c:pt>
                <c:pt idx="33">
                  <c:v>97.239400000000003</c:v>
                </c:pt>
                <c:pt idx="34">
                  <c:v>97.814899999999994</c:v>
                </c:pt>
                <c:pt idx="35">
                  <c:v>97.985699999999994</c:v>
                </c:pt>
                <c:pt idx="36">
                  <c:v>98.057000000000002</c:v>
                </c:pt>
                <c:pt idx="37">
                  <c:v>99.164599999999993</c:v>
                </c:pt>
                <c:pt idx="38">
                  <c:v>101.5205</c:v>
                </c:pt>
                <c:pt idx="39">
                  <c:v>101.63030000000001</c:v>
                </c:pt>
                <c:pt idx="40">
                  <c:v>99.787999999999997</c:v>
                </c:pt>
                <c:pt idx="41">
                  <c:v>94.077799999999996</c:v>
                </c:pt>
                <c:pt idx="42">
                  <c:v>91.115200000000002</c:v>
                </c:pt>
                <c:pt idx="43">
                  <c:v>93.529600000000002</c:v>
                </c:pt>
                <c:pt idx="44">
                  <c:v>96.626800000000003</c:v>
                </c:pt>
                <c:pt idx="45">
                  <c:v>96.923000000000002</c:v>
                </c:pt>
                <c:pt idx="46">
                  <c:v>96.555300000000003</c:v>
                </c:pt>
                <c:pt idx="47">
                  <c:v>98.820400000000006</c:v>
                </c:pt>
                <c:pt idx="48">
                  <c:v>100.4041</c:v>
                </c:pt>
                <c:pt idx="49">
                  <c:v>101.8121</c:v>
                </c:pt>
                <c:pt idx="50">
                  <c:v>102.3194</c:v>
                </c:pt>
                <c:pt idx="51">
                  <c:v>105.3745</c:v>
                </c:pt>
                <c:pt idx="52">
                  <c:v>106.7514</c:v>
                </c:pt>
                <c:pt idx="53">
                  <c:v>105.2028</c:v>
                </c:pt>
                <c:pt idx="54">
                  <c:v>104.9361</c:v>
                </c:pt>
                <c:pt idx="55">
                  <c:v>102.7876</c:v>
                </c:pt>
                <c:pt idx="56">
                  <c:v>100.9984</c:v>
                </c:pt>
                <c:pt idx="57">
                  <c:v>101.2</c:v>
                </c:pt>
                <c:pt idx="58">
                  <c:v>100.6896</c:v>
                </c:pt>
                <c:pt idx="59">
                  <c:v>101.23909999999999</c:v>
                </c:pt>
                <c:pt idx="60">
                  <c:v>101.40089999999999</c:v>
                </c:pt>
                <c:pt idx="61">
                  <c:v>100.9765</c:v>
                </c:pt>
                <c:pt idx="62">
                  <c:v>101.3159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228-4B33-B6C6-3A2E86AD2B8E}"/>
            </c:ext>
          </c:extLst>
        </c:ser>
        <c:ser>
          <c:idx val="2"/>
          <c:order val="2"/>
          <c:tx>
            <c:v>Australia jobs</c:v>
          </c:tx>
          <c:spPr>
            <a:ln w="19050" cap="rnd">
              <a:solidFill>
                <a:srgbClr val="336699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cat>
            <c:strRef>
              <c:f>'Western Australia'!$K$157:$K$303</c:f>
              <c:strCache>
                <c:ptCount val="63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  <c:pt idx="49">
                  <c:v>20/02/2021</c:v>
                </c:pt>
                <c:pt idx="50">
                  <c:v>27/02/2021</c:v>
                </c:pt>
                <c:pt idx="51">
                  <c:v>06/03/2021</c:v>
                </c:pt>
                <c:pt idx="52">
                  <c:v>13/03/2021</c:v>
                </c:pt>
                <c:pt idx="53">
                  <c:v>20/03/2021</c:v>
                </c:pt>
                <c:pt idx="54">
                  <c:v>27/03/2021</c:v>
                </c:pt>
                <c:pt idx="55">
                  <c:v>03/04/2021</c:v>
                </c:pt>
                <c:pt idx="56">
                  <c:v>10/04/2021</c:v>
                </c:pt>
                <c:pt idx="57">
                  <c:v>17/04/2021</c:v>
                </c:pt>
                <c:pt idx="58">
                  <c:v>24/04/2021</c:v>
                </c:pt>
                <c:pt idx="59">
                  <c:v>01/05/2021</c:v>
                </c:pt>
                <c:pt idx="60">
                  <c:v>08/05/2021</c:v>
                </c:pt>
                <c:pt idx="61">
                  <c:v>15/05/2021</c:v>
                </c:pt>
                <c:pt idx="62">
                  <c:v>22/05/2021</c:v>
                </c:pt>
              </c:strCache>
            </c:strRef>
          </c:cat>
          <c:val>
            <c:numRef>
              <c:f>'Western Australia'!$L$157:$L$303</c:f>
              <c:numCache>
                <c:formatCode>0.0</c:formatCode>
                <c:ptCount val="147"/>
                <c:pt idx="0">
                  <c:v>100</c:v>
                </c:pt>
                <c:pt idx="1">
                  <c:v>98.971400000000003</c:v>
                </c:pt>
                <c:pt idx="2">
                  <c:v>95.467100000000002</c:v>
                </c:pt>
                <c:pt idx="3">
                  <c:v>92.919799999999995</c:v>
                </c:pt>
                <c:pt idx="4">
                  <c:v>91.6477</c:v>
                </c:pt>
                <c:pt idx="5">
                  <c:v>91.631299999999996</c:v>
                </c:pt>
                <c:pt idx="6">
                  <c:v>92.161500000000004</c:v>
                </c:pt>
                <c:pt idx="7">
                  <c:v>92.658500000000004</c:v>
                </c:pt>
                <c:pt idx="8">
                  <c:v>93.343400000000003</c:v>
                </c:pt>
                <c:pt idx="9">
                  <c:v>93.936000000000007</c:v>
                </c:pt>
                <c:pt idx="10">
                  <c:v>94.2928</c:v>
                </c:pt>
                <c:pt idx="11">
                  <c:v>94.800299999999993</c:v>
                </c:pt>
                <c:pt idx="12">
                  <c:v>95.783600000000007</c:v>
                </c:pt>
                <c:pt idx="13">
                  <c:v>96.283299999999997</c:v>
                </c:pt>
                <c:pt idx="14">
                  <c:v>96.299300000000002</c:v>
                </c:pt>
                <c:pt idx="15">
                  <c:v>95.908500000000004</c:v>
                </c:pt>
                <c:pt idx="16">
                  <c:v>97.200699999999998</c:v>
                </c:pt>
                <c:pt idx="17">
                  <c:v>98.327699999999993</c:v>
                </c:pt>
                <c:pt idx="18">
                  <c:v>98.431600000000003</c:v>
                </c:pt>
                <c:pt idx="19">
                  <c:v>98.653199999999998</c:v>
                </c:pt>
                <c:pt idx="20">
                  <c:v>98.874799999999993</c:v>
                </c:pt>
                <c:pt idx="21">
                  <c:v>98.872200000000007</c:v>
                </c:pt>
                <c:pt idx="22">
                  <c:v>98.756699999999995</c:v>
                </c:pt>
                <c:pt idx="23">
                  <c:v>98.844300000000004</c:v>
                </c:pt>
                <c:pt idx="24">
                  <c:v>98.981499999999997</c:v>
                </c:pt>
                <c:pt idx="25">
                  <c:v>99.167100000000005</c:v>
                </c:pt>
                <c:pt idx="26">
                  <c:v>99.586299999999994</c:v>
                </c:pt>
                <c:pt idx="27">
                  <c:v>99.756799999999998</c:v>
                </c:pt>
                <c:pt idx="28">
                  <c:v>99.555800000000005</c:v>
                </c:pt>
                <c:pt idx="29">
                  <c:v>98.852000000000004</c:v>
                </c:pt>
                <c:pt idx="30">
                  <c:v>99.105000000000004</c:v>
                </c:pt>
                <c:pt idx="31">
                  <c:v>99.954999999999998</c:v>
                </c:pt>
                <c:pt idx="32">
                  <c:v>100.2466</c:v>
                </c:pt>
                <c:pt idx="33">
                  <c:v>100.3845</c:v>
                </c:pt>
                <c:pt idx="34">
                  <c:v>100.7709</c:v>
                </c:pt>
                <c:pt idx="35">
                  <c:v>101.5155</c:v>
                </c:pt>
                <c:pt idx="36">
                  <c:v>101.84010000000001</c:v>
                </c:pt>
                <c:pt idx="37">
                  <c:v>102.1601</c:v>
                </c:pt>
                <c:pt idx="38">
                  <c:v>102.7184</c:v>
                </c:pt>
                <c:pt idx="39">
                  <c:v>102.78919999999999</c:v>
                </c:pt>
                <c:pt idx="40">
                  <c:v>101.9855</c:v>
                </c:pt>
                <c:pt idx="41">
                  <c:v>98.188100000000006</c:v>
                </c:pt>
                <c:pt idx="42">
                  <c:v>95.282499999999999</c:v>
                </c:pt>
                <c:pt idx="43">
                  <c:v>96.644999999999996</c:v>
                </c:pt>
                <c:pt idx="44">
                  <c:v>98.738500000000002</c:v>
                </c:pt>
                <c:pt idx="45">
                  <c:v>99.703400000000002</c:v>
                </c:pt>
                <c:pt idx="46">
                  <c:v>100.1818</c:v>
                </c:pt>
                <c:pt idx="47">
                  <c:v>100.5159</c:v>
                </c:pt>
                <c:pt idx="48">
                  <c:v>101.2561</c:v>
                </c:pt>
                <c:pt idx="49">
                  <c:v>101.8548</c:v>
                </c:pt>
                <c:pt idx="50">
                  <c:v>102.5565</c:v>
                </c:pt>
                <c:pt idx="51">
                  <c:v>102.80929999999999</c:v>
                </c:pt>
                <c:pt idx="52">
                  <c:v>103.1707</c:v>
                </c:pt>
                <c:pt idx="53">
                  <c:v>103.33920000000001</c:v>
                </c:pt>
                <c:pt idx="54">
                  <c:v>103.24590000000001</c:v>
                </c:pt>
                <c:pt idx="55">
                  <c:v>102.2514</c:v>
                </c:pt>
                <c:pt idx="56">
                  <c:v>101.7603</c:v>
                </c:pt>
                <c:pt idx="57">
                  <c:v>102.1613</c:v>
                </c:pt>
                <c:pt idx="58">
                  <c:v>102.3856</c:v>
                </c:pt>
                <c:pt idx="59">
                  <c:v>102.4948</c:v>
                </c:pt>
                <c:pt idx="60">
                  <c:v>102.2638</c:v>
                </c:pt>
                <c:pt idx="61">
                  <c:v>102.1909</c:v>
                </c:pt>
                <c:pt idx="62">
                  <c:v>102.5917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228-4B33-B6C6-3A2E86AD2B8E}"/>
            </c:ext>
          </c:extLst>
        </c:ser>
        <c:ser>
          <c:idx val="3"/>
          <c:order val="3"/>
          <c:tx>
            <c:v>Australia wages</c:v>
          </c:tx>
          <c:spPr>
            <a:ln w="19050" cap="rnd">
              <a:solidFill>
                <a:srgbClr val="669966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cat>
            <c:strRef>
              <c:f>'Western Australia'!$K$157:$K$303</c:f>
              <c:strCache>
                <c:ptCount val="63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  <c:pt idx="49">
                  <c:v>20/02/2021</c:v>
                </c:pt>
                <c:pt idx="50">
                  <c:v>27/02/2021</c:v>
                </c:pt>
                <c:pt idx="51">
                  <c:v>06/03/2021</c:v>
                </c:pt>
                <c:pt idx="52">
                  <c:v>13/03/2021</c:v>
                </c:pt>
                <c:pt idx="53">
                  <c:v>20/03/2021</c:v>
                </c:pt>
                <c:pt idx="54">
                  <c:v>27/03/2021</c:v>
                </c:pt>
                <c:pt idx="55">
                  <c:v>03/04/2021</c:v>
                </c:pt>
                <c:pt idx="56">
                  <c:v>10/04/2021</c:v>
                </c:pt>
                <c:pt idx="57">
                  <c:v>17/04/2021</c:v>
                </c:pt>
                <c:pt idx="58">
                  <c:v>24/04/2021</c:v>
                </c:pt>
                <c:pt idx="59">
                  <c:v>01/05/2021</c:v>
                </c:pt>
                <c:pt idx="60">
                  <c:v>08/05/2021</c:v>
                </c:pt>
                <c:pt idx="61">
                  <c:v>15/05/2021</c:v>
                </c:pt>
                <c:pt idx="62">
                  <c:v>22/05/2021</c:v>
                </c:pt>
              </c:strCache>
            </c:strRef>
          </c:cat>
          <c:val>
            <c:numRef>
              <c:f>'Western Australia'!$L$305:$L$451</c:f>
              <c:numCache>
                <c:formatCode>0.0</c:formatCode>
                <c:ptCount val="147"/>
                <c:pt idx="0">
                  <c:v>100</c:v>
                </c:pt>
                <c:pt idx="1">
                  <c:v>99.6053</c:v>
                </c:pt>
                <c:pt idx="2">
                  <c:v>98.106899999999996</c:v>
                </c:pt>
                <c:pt idx="3">
                  <c:v>96.257499999999993</c:v>
                </c:pt>
                <c:pt idx="4">
                  <c:v>93.491100000000003</c:v>
                </c:pt>
                <c:pt idx="5">
                  <c:v>93.694500000000005</c:v>
                </c:pt>
                <c:pt idx="6">
                  <c:v>94.113399999999999</c:v>
                </c:pt>
                <c:pt idx="7">
                  <c:v>94.6751</c:v>
                </c:pt>
                <c:pt idx="8">
                  <c:v>93.583200000000005</c:v>
                </c:pt>
                <c:pt idx="9">
                  <c:v>92.816599999999994</c:v>
                </c:pt>
                <c:pt idx="10">
                  <c:v>92.4696</c:v>
                </c:pt>
                <c:pt idx="11">
                  <c:v>93.819900000000004</c:v>
                </c:pt>
                <c:pt idx="12">
                  <c:v>95.933999999999997</c:v>
                </c:pt>
                <c:pt idx="13">
                  <c:v>96.612799999999993</c:v>
                </c:pt>
                <c:pt idx="14">
                  <c:v>97.596199999999996</c:v>
                </c:pt>
                <c:pt idx="15">
                  <c:v>97.3506</c:v>
                </c:pt>
                <c:pt idx="16">
                  <c:v>99.1815</c:v>
                </c:pt>
                <c:pt idx="17">
                  <c:v>96.790899999999993</c:v>
                </c:pt>
                <c:pt idx="18">
                  <c:v>96.608999999999995</c:v>
                </c:pt>
                <c:pt idx="19">
                  <c:v>96.407499999999999</c:v>
                </c:pt>
                <c:pt idx="20">
                  <c:v>97.263400000000004</c:v>
                </c:pt>
                <c:pt idx="21">
                  <c:v>97.698300000000003</c:v>
                </c:pt>
                <c:pt idx="22">
                  <c:v>97.211500000000001</c:v>
                </c:pt>
                <c:pt idx="23">
                  <c:v>97.073300000000003</c:v>
                </c:pt>
                <c:pt idx="24">
                  <c:v>97.294700000000006</c:v>
                </c:pt>
                <c:pt idx="25">
                  <c:v>100.0347</c:v>
                </c:pt>
                <c:pt idx="26">
                  <c:v>101.01560000000001</c:v>
                </c:pt>
                <c:pt idx="27">
                  <c:v>101.878</c:v>
                </c:pt>
                <c:pt idx="28">
                  <c:v>101.0318</c:v>
                </c:pt>
                <c:pt idx="29">
                  <c:v>98.9071</c:v>
                </c:pt>
                <c:pt idx="30">
                  <c:v>97.891599999999997</c:v>
                </c:pt>
                <c:pt idx="31">
                  <c:v>98.589100000000002</c:v>
                </c:pt>
                <c:pt idx="32">
                  <c:v>98.0124</c:v>
                </c:pt>
                <c:pt idx="33">
                  <c:v>98.084500000000006</c:v>
                </c:pt>
                <c:pt idx="34">
                  <c:v>99.334100000000007</c:v>
                </c:pt>
                <c:pt idx="35">
                  <c:v>100.252</c:v>
                </c:pt>
                <c:pt idx="36">
                  <c:v>100.32299999999999</c:v>
                </c:pt>
                <c:pt idx="37">
                  <c:v>101.6798</c:v>
                </c:pt>
                <c:pt idx="38">
                  <c:v>103.49299999999999</c:v>
                </c:pt>
                <c:pt idx="39">
                  <c:v>103.9302</c:v>
                </c:pt>
                <c:pt idx="40">
                  <c:v>103.80880000000001</c:v>
                </c:pt>
                <c:pt idx="41">
                  <c:v>98.338499999999996</c:v>
                </c:pt>
                <c:pt idx="42">
                  <c:v>94.811899999999994</c:v>
                </c:pt>
                <c:pt idx="43">
                  <c:v>95.792599999999993</c:v>
                </c:pt>
                <c:pt idx="44">
                  <c:v>97.830399999999997</c:v>
                </c:pt>
                <c:pt idx="45">
                  <c:v>98.518799999999999</c:v>
                </c:pt>
                <c:pt idx="46">
                  <c:v>98.872900000000001</c:v>
                </c:pt>
                <c:pt idx="47">
                  <c:v>102.1712</c:v>
                </c:pt>
                <c:pt idx="48">
                  <c:v>103.3802</c:v>
                </c:pt>
                <c:pt idx="49">
                  <c:v>103.94280000000001</c:v>
                </c:pt>
                <c:pt idx="50">
                  <c:v>104.82899999999999</c:v>
                </c:pt>
                <c:pt idx="51">
                  <c:v>105.6114</c:v>
                </c:pt>
                <c:pt idx="52">
                  <c:v>105.6296</c:v>
                </c:pt>
                <c:pt idx="53">
                  <c:v>105.6164</c:v>
                </c:pt>
                <c:pt idx="54">
                  <c:v>105.876</c:v>
                </c:pt>
                <c:pt idx="55">
                  <c:v>104.9581</c:v>
                </c:pt>
                <c:pt idx="56">
                  <c:v>103.44970000000001</c:v>
                </c:pt>
                <c:pt idx="57">
                  <c:v>104.18389999999999</c:v>
                </c:pt>
                <c:pt idx="58">
                  <c:v>103.70489999999999</c:v>
                </c:pt>
                <c:pt idx="59">
                  <c:v>103.8417</c:v>
                </c:pt>
                <c:pt idx="60">
                  <c:v>102.46639999999999</c:v>
                </c:pt>
                <c:pt idx="61">
                  <c:v>102.3711</c:v>
                </c:pt>
                <c:pt idx="62">
                  <c:v>103.09139999999999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228-4B33-B6C6-3A2E86AD2B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Week</a:t>
                </a:r>
                <a:r>
                  <a:rPr lang="en-AU" baseline="0"/>
                  <a:t> ending</a:t>
                </a:r>
                <a:endParaRPr lang="en-AU"/>
              </a:p>
            </c:rich>
          </c:tx>
          <c:layout>
            <c:manualLayout>
              <c:xMode val="edge"/>
              <c:yMode val="edge"/>
              <c:x val="0.44657432419487708"/>
              <c:y val="0.867049581432396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\ yyyy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46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14"/>
        <c:majorTimeUnit val="days"/>
      </c:dateAx>
      <c:valAx>
        <c:axId val="1083880680"/>
        <c:scaling>
          <c:orientation val="minMax"/>
          <c:max val="110"/>
          <c:min val="8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2925509128877136"/>
          <c:y val="5.2077865266841883E-3"/>
          <c:w val="0.84522681380155951"/>
          <c:h val="0.1158089612504583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Tasmania!$K$4</c:f>
              <c:strCache>
                <c:ptCount val="1"/>
                <c:pt idx="0">
                  <c:v>Previous month (week ending 24 Apr 2021)</c:v>
                </c:pt>
              </c:strCache>
            </c:strRef>
          </c:tx>
          <c:spPr>
            <a:solidFill>
              <a:srgbClr val="336699"/>
            </a:solidFill>
            <a:ln>
              <a:noFill/>
            </a:ln>
            <a:effectLst/>
          </c:spPr>
          <c:invertIfNegative val="0"/>
          <c:cat>
            <c:strRef>
              <c:f>Tasmania!$K$36:$K$42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Tasmania!$L$36:$L$42</c:f>
              <c:numCache>
                <c:formatCode>0.0</c:formatCode>
                <c:ptCount val="7"/>
                <c:pt idx="0">
                  <c:v>83.15</c:v>
                </c:pt>
                <c:pt idx="1">
                  <c:v>101.54</c:v>
                </c:pt>
                <c:pt idx="2">
                  <c:v>103</c:v>
                </c:pt>
                <c:pt idx="3">
                  <c:v>98.41</c:v>
                </c:pt>
                <c:pt idx="4">
                  <c:v>99.77</c:v>
                </c:pt>
                <c:pt idx="5">
                  <c:v>102.27</c:v>
                </c:pt>
                <c:pt idx="6">
                  <c:v>104.43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E9-4E20-8901-18C63406E0D0}"/>
            </c:ext>
          </c:extLst>
        </c:ser>
        <c:ser>
          <c:idx val="2"/>
          <c:order val="1"/>
          <c:tx>
            <c:strRef>
              <c:f>Tasmania!$K$7</c:f>
              <c:strCache>
                <c:ptCount val="1"/>
                <c:pt idx="0">
                  <c:v>Previous week (ending 15 May 2021)</c:v>
                </c:pt>
              </c:strCache>
            </c:strRef>
          </c:tx>
          <c:spPr>
            <a:solidFill>
              <a:srgbClr val="669966"/>
            </a:solidFill>
            <a:ln>
              <a:noFill/>
            </a:ln>
            <a:effectLst/>
          </c:spPr>
          <c:invertIfNegative val="0"/>
          <c:cat>
            <c:strRef>
              <c:f>Tasmania!$K$36:$K$42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Tasmania!$L$45:$L$51</c:f>
              <c:numCache>
                <c:formatCode>0.0</c:formatCode>
                <c:ptCount val="7"/>
                <c:pt idx="0">
                  <c:v>80.12</c:v>
                </c:pt>
                <c:pt idx="1">
                  <c:v>100.91</c:v>
                </c:pt>
                <c:pt idx="2">
                  <c:v>102.73</c:v>
                </c:pt>
                <c:pt idx="3">
                  <c:v>99.16</c:v>
                </c:pt>
                <c:pt idx="4">
                  <c:v>100.36</c:v>
                </c:pt>
                <c:pt idx="5">
                  <c:v>103.15</c:v>
                </c:pt>
                <c:pt idx="6">
                  <c:v>102.85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DE9-4E20-8901-18C63406E0D0}"/>
            </c:ext>
          </c:extLst>
        </c:ser>
        <c:ser>
          <c:idx val="3"/>
          <c:order val="2"/>
          <c:tx>
            <c:strRef>
              <c:f>Tasmania!$K$8</c:f>
              <c:strCache>
                <c:ptCount val="1"/>
                <c:pt idx="0">
                  <c:v>This week (ending 22 May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Tasmania!$K$36:$K$42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Tasmania!$L$54:$L$60</c:f>
              <c:numCache>
                <c:formatCode>0.0</c:formatCode>
                <c:ptCount val="7"/>
                <c:pt idx="0">
                  <c:v>80.89</c:v>
                </c:pt>
                <c:pt idx="1">
                  <c:v>101.01</c:v>
                </c:pt>
                <c:pt idx="2">
                  <c:v>102.87</c:v>
                </c:pt>
                <c:pt idx="3">
                  <c:v>99.73</c:v>
                </c:pt>
                <c:pt idx="4">
                  <c:v>101.05</c:v>
                </c:pt>
                <c:pt idx="5">
                  <c:v>103.44</c:v>
                </c:pt>
                <c:pt idx="6">
                  <c:v>102.86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DE9-4E20-8901-18C63406E0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10"/>
          <c:min val="60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6350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Tasmania!$K$4</c:f>
              <c:strCache>
                <c:ptCount val="1"/>
                <c:pt idx="0">
                  <c:v>Previous month (week ending 24 Apr 2021)</c:v>
                </c:pt>
              </c:strCache>
            </c:strRef>
          </c:tx>
          <c:spPr>
            <a:solidFill>
              <a:srgbClr val="336699"/>
            </a:solidFill>
            <a:ln>
              <a:noFill/>
            </a:ln>
            <a:effectLst/>
          </c:spPr>
          <c:invertIfNegative val="0"/>
          <c:cat>
            <c:strRef>
              <c:f>Tasmania!$K$65:$K$71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Tasmania!$L$65:$L$71</c:f>
              <c:numCache>
                <c:formatCode>0.0</c:formatCode>
                <c:ptCount val="7"/>
                <c:pt idx="0">
                  <c:v>81.790000000000006</c:v>
                </c:pt>
                <c:pt idx="1">
                  <c:v>99.9</c:v>
                </c:pt>
                <c:pt idx="2">
                  <c:v>102.5</c:v>
                </c:pt>
                <c:pt idx="3">
                  <c:v>99.41</c:v>
                </c:pt>
                <c:pt idx="4">
                  <c:v>100.92</c:v>
                </c:pt>
                <c:pt idx="5">
                  <c:v>104.66</c:v>
                </c:pt>
                <c:pt idx="6">
                  <c:v>94.51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2D-49E2-A985-5410B03541C7}"/>
            </c:ext>
          </c:extLst>
        </c:ser>
        <c:ser>
          <c:idx val="2"/>
          <c:order val="1"/>
          <c:tx>
            <c:strRef>
              <c:f>Tasmania!$K$7</c:f>
              <c:strCache>
                <c:ptCount val="1"/>
                <c:pt idx="0">
                  <c:v>Previous week (ending 15 May 2021)</c:v>
                </c:pt>
              </c:strCache>
            </c:strRef>
          </c:tx>
          <c:spPr>
            <a:solidFill>
              <a:srgbClr val="669966"/>
            </a:solidFill>
            <a:ln>
              <a:noFill/>
            </a:ln>
            <a:effectLst/>
          </c:spPr>
          <c:invertIfNegative val="0"/>
          <c:cat>
            <c:strRef>
              <c:f>Tasmania!$K$65:$K$71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Tasmania!$L$74:$L$80</c:f>
              <c:numCache>
                <c:formatCode>0.0</c:formatCode>
                <c:ptCount val="7"/>
                <c:pt idx="0">
                  <c:v>80.08</c:v>
                </c:pt>
                <c:pt idx="1">
                  <c:v>99.51</c:v>
                </c:pt>
                <c:pt idx="2">
                  <c:v>102.77</c:v>
                </c:pt>
                <c:pt idx="3">
                  <c:v>100.37</c:v>
                </c:pt>
                <c:pt idx="4">
                  <c:v>101.27</c:v>
                </c:pt>
                <c:pt idx="5">
                  <c:v>105.31</c:v>
                </c:pt>
                <c:pt idx="6">
                  <c:v>94.16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72D-49E2-A985-5410B03541C7}"/>
            </c:ext>
          </c:extLst>
        </c:ser>
        <c:ser>
          <c:idx val="3"/>
          <c:order val="2"/>
          <c:tx>
            <c:strRef>
              <c:f>Tasmania!$K$8</c:f>
              <c:strCache>
                <c:ptCount val="1"/>
                <c:pt idx="0">
                  <c:v>This week (ending 22 May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Tasmania!$K$65:$K$71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Tasmania!$L$83:$L$89</c:f>
              <c:numCache>
                <c:formatCode>0.0</c:formatCode>
                <c:ptCount val="7"/>
                <c:pt idx="0">
                  <c:v>80.430000000000007</c:v>
                </c:pt>
                <c:pt idx="1">
                  <c:v>99.25</c:v>
                </c:pt>
                <c:pt idx="2">
                  <c:v>102.69</c:v>
                </c:pt>
                <c:pt idx="3">
                  <c:v>100.67</c:v>
                </c:pt>
                <c:pt idx="4">
                  <c:v>101.52</c:v>
                </c:pt>
                <c:pt idx="5">
                  <c:v>105.34</c:v>
                </c:pt>
                <c:pt idx="6">
                  <c:v>94.9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72D-49E2-A985-5410B03541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10"/>
          <c:min val="60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932130123607682"/>
          <c:y val="7.6490334307209348E-2"/>
          <c:w val="0.85382587099787943"/>
          <c:h val="0.4381144880254453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Tasmania!$K$9</c:f>
              <c:strCache>
                <c:ptCount val="1"/>
                <c:pt idx="0">
                  <c:v>Week ending 14 Mar 2020</c:v>
                </c:pt>
              </c:strCache>
            </c:strRef>
          </c:tx>
          <c:spPr>
            <a:solidFill>
              <a:srgbClr val="99CC66"/>
            </a:solidFill>
            <a:ln>
              <a:noFill/>
            </a:ln>
            <a:effectLst/>
          </c:spPr>
          <c:invertIfNegative val="0"/>
          <c:cat>
            <c:strRef>
              <c:f>Tasmania!$K$116:$K$134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Tasmania!$L$116:$L$134</c:f>
              <c:numCache>
                <c:formatCode>0.0%</c:formatCode>
                <c:ptCount val="19"/>
                <c:pt idx="0">
                  <c:v>5.3400000000000003E-2</c:v>
                </c:pt>
                <c:pt idx="1">
                  <c:v>1.46E-2</c:v>
                </c:pt>
                <c:pt idx="2">
                  <c:v>0.08</c:v>
                </c:pt>
                <c:pt idx="3">
                  <c:v>1.9400000000000001E-2</c:v>
                </c:pt>
                <c:pt idx="4">
                  <c:v>7.0599999999999996E-2</c:v>
                </c:pt>
                <c:pt idx="5">
                  <c:v>3.7100000000000001E-2</c:v>
                </c:pt>
                <c:pt idx="6">
                  <c:v>0.11700000000000001</c:v>
                </c:pt>
                <c:pt idx="7">
                  <c:v>8.1100000000000005E-2</c:v>
                </c:pt>
                <c:pt idx="8">
                  <c:v>4.4499999999999998E-2</c:v>
                </c:pt>
                <c:pt idx="9">
                  <c:v>8.8999999999999999E-3</c:v>
                </c:pt>
                <c:pt idx="10">
                  <c:v>3.0800000000000001E-2</c:v>
                </c:pt>
                <c:pt idx="11">
                  <c:v>1.8200000000000001E-2</c:v>
                </c:pt>
                <c:pt idx="12">
                  <c:v>5.4399999999999997E-2</c:v>
                </c:pt>
                <c:pt idx="13">
                  <c:v>5.4600000000000003E-2</c:v>
                </c:pt>
                <c:pt idx="14">
                  <c:v>7.8200000000000006E-2</c:v>
                </c:pt>
                <c:pt idx="15">
                  <c:v>5.0599999999999999E-2</c:v>
                </c:pt>
                <c:pt idx="16">
                  <c:v>0.1268</c:v>
                </c:pt>
                <c:pt idx="17">
                  <c:v>1.67E-2</c:v>
                </c:pt>
                <c:pt idx="18">
                  <c:v>4.02E-2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67-4679-ADD7-952997533DCB}"/>
            </c:ext>
          </c:extLst>
        </c:ser>
        <c:ser>
          <c:idx val="0"/>
          <c:order val="1"/>
          <c:tx>
            <c:strRef>
              <c:f>Tasmania!$K$8</c:f>
              <c:strCache>
                <c:ptCount val="1"/>
                <c:pt idx="0">
                  <c:v>This week (ending 22 May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Tasmania!$K$116:$K$134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Tasmania!$L$136:$L$154</c:f>
              <c:numCache>
                <c:formatCode>0.0%</c:formatCode>
                <c:ptCount val="19"/>
                <c:pt idx="0">
                  <c:v>4.9099999999999998E-2</c:v>
                </c:pt>
                <c:pt idx="1">
                  <c:v>1.43E-2</c:v>
                </c:pt>
                <c:pt idx="2">
                  <c:v>7.9699999999999993E-2</c:v>
                </c:pt>
                <c:pt idx="3">
                  <c:v>1.9599999999999999E-2</c:v>
                </c:pt>
                <c:pt idx="4">
                  <c:v>6.7900000000000002E-2</c:v>
                </c:pt>
                <c:pt idx="5">
                  <c:v>3.5099999999999999E-2</c:v>
                </c:pt>
                <c:pt idx="6">
                  <c:v>0.111</c:v>
                </c:pt>
                <c:pt idx="7">
                  <c:v>7.3400000000000007E-2</c:v>
                </c:pt>
                <c:pt idx="8">
                  <c:v>4.4299999999999999E-2</c:v>
                </c:pt>
                <c:pt idx="9">
                  <c:v>8.0999999999999996E-3</c:v>
                </c:pt>
                <c:pt idx="10">
                  <c:v>3.04E-2</c:v>
                </c:pt>
                <c:pt idx="11">
                  <c:v>1.7999999999999999E-2</c:v>
                </c:pt>
                <c:pt idx="12">
                  <c:v>5.5100000000000003E-2</c:v>
                </c:pt>
                <c:pt idx="13">
                  <c:v>5.9200000000000003E-2</c:v>
                </c:pt>
                <c:pt idx="14">
                  <c:v>7.9000000000000001E-2</c:v>
                </c:pt>
                <c:pt idx="15">
                  <c:v>5.0799999999999998E-2</c:v>
                </c:pt>
                <c:pt idx="16">
                  <c:v>0.12770000000000001</c:v>
                </c:pt>
                <c:pt idx="17">
                  <c:v>1.61E-2</c:v>
                </c:pt>
                <c:pt idx="18">
                  <c:v>3.9300000000000002E-2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667-4679-ADD7-952997533D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2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prstDash val="solid"/>
              <a:round/>
            </a:ln>
            <a:effectLst/>
          </c:spPr>
        </c:majorGridlines>
        <c:numFmt formatCode="0.0%" sourceLinked="0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190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23976316913874138"/>
          <c:y val="3.0869173848543357E-2"/>
          <c:w val="0.58442715009461021"/>
          <c:h val="7.637851926811700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>
      <c:oddFooter>&amp;L*Previous week: week ending xx March 2020. Previous month: week ending xx March 2020. Previous quarter: week ending xx March 2020.
**The week ending 12 March represents the week Australia had 100 cases of Covid-19 and is indexed to 100.</c:oddFooter>
    </c:headerFooter>
    <c:pageMargins b="0.75" l="0.7" r="0.7" t="0.75" header="0.3" footer="0.3"/>
    <c:pageSetup orientation="portrait"/>
  </c:printSettings>
  <c:userShapes r:id="rId3"/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809410238983027"/>
          <c:y val="0.1453644525029838"/>
          <c:w val="0.85382587099787943"/>
          <c:h val="0.79642615057109722"/>
        </c:manualLayout>
      </c:layout>
      <c:barChart>
        <c:barDir val="bar"/>
        <c:grouping val="clustered"/>
        <c:varyColors val="0"/>
        <c:ser>
          <c:idx val="0"/>
          <c:order val="0"/>
          <c:tx>
            <c:v>This week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6350" cap="flat" cmpd="sng" algn="ctr">
                      <a:solidFill>
                        <a:schemeClr val="tx1"/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Tasmania!$K$94:$K$112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Tasmania!$L$94:$L$112</c:f>
              <c:numCache>
                <c:formatCode>0.0%</c:formatCode>
                <c:ptCount val="19"/>
                <c:pt idx="0">
                  <c:v>-6.3899999999999998E-2</c:v>
                </c:pt>
                <c:pt idx="1">
                  <c:v>1.4E-3</c:v>
                </c:pt>
                <c:pt idx="2">
                  <c:v>1.2500000000000001E-2</c:v>
                </c:pt>
                <c:pt idx="3">
                  <c:v>2.64E-2</c:v>
                </c:pt>
                <c:pt idx="4">
                  <c:v>-2.12E-2</c:v>
                </c:pt>
                <c:pt idx="5">
                  <c:v>-3.8100000000000002E-2</c:v>
                </c:pt>
                <c:pt idx="6">
                  <c:v>-3.5700000000000003E-2</c:v>
                </c:pt>
                <c:pt idx="7">
                  <c:v>-0.08</c:v>
                </c:pt>
                <c:pt idx="8">
                  <c:v>1.32E-2</c:v>
                </c:pt>
                <c:pt idx="9">
                  <c:v>-7.5200000000000003E-2</c:v>
                </c:pt>
                <c:pt idx="10">
                  <c:v>3.2000000000000002E-3</c:v>
                </c:pt>
                <c:pt idx="11">
                  <c:v>5.7000000000000002E-3</c:v>
                </c:pt>
                <c:pt idx="12">
                  <c:v>2.98E-2</c:v>
                </c:pt>
                <c:pt idx="13">
                  <c:v>0.1018</c:v>
                </c:pt>
                <c:pt idx="14">
                  <c:v>2.63E-2</c:v>
                </c:pt>
                <c:pt idx="15">
                  <c:v>2.1999999999999999E-2</c:v>
                </c:pt>
                <c:pt idx="16">
                  <c:v>2.4299999999999999E-2</c:v>
                </c:pt>
                <c:pt idx="17">
                  <c:v>-1.9199999999999998E-2</c:v>
                </c:pt>
                <c:pt idx="18">
                  <c:v>-5.7000000000000002E-3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4C-4486-8CC3-F101793F21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0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  <c:max val="0.15000000000000002"/>
          <c:min val="-0.15000000000000002"/>
        </c:scaling>
        <c:delete val="0"/>
        <c:axPos val="t"/>
        <c:numFmt formatCode="0.0%" sourceLinked="0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1904"/>
        <c:crosses val="autoZero"/>
        <c:crossBetween val="between"/>
        <c:majorUnit val="5.000000000000001E-2"/>
      </c:valAx>
      <c:spPr>
        <a:solidFill>
          <a:schemeClr val="bg1"/>
        </a:solidFill>
        <a:ln w="6350">
          <a:solidFill>
            <a:schemeClr val="bg2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>
      <c:oddFooter>&amp;L*Previous week: week ending xx March 2020. Previous month: week ending xx March 2020. Previous quarter: week ending xx March 2020.
**The week ending 12 March represents the week Australia had 100 cases of Covid-19 and is indexed to 100.</c:oddFooter>
    </c:headerFooter>
    <c:pageMargins b="0.75" l="0.7" r="0.7" t="0.75" header="0.3" footer="0.3"/>
    <c:pageSetup orientation="portrait"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932130123607682"/>
          <c:y val="7.6490334307209348E-2"/>
          <c:w val="0.85382587099787943"/>
          <c:h val="0.4381144880254453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'New South Wales'!$K$9</c:f>
              <c:strCache>
                <c:ptCount val="1"/>
                <c:pt idx="0">
                  <c:v>Week ending 14 Mar 2020</c:v>
                </c:pt>
              </c:strCache>
            </c:strRef>
          </c:tx>
          <c:spPr>
            <a:solidFill>
              <a:srgbClr val="99CC66"/>
            </a:solidFill>
            <a:ln>
              <a:noFill/>
            </a:ln>
            <a:effectLst/>
          </c:spPr>
          <c:invertIfNegative val="0"/>
          <c:cat>
            <c:strRef>
              <c:f>'New South Wales'!$K$116:$K$134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'New South Wales'!$L$116:$L$134</c:f>
              <c:numCache>
                <c:formatCode>0.0%</c:formatCode>
                <c:ptCount val="19"/>
                <c:pt idx="0">
                  <c:v>9.4000000000000004E-3</c:v>
                </c:pt>
                <c:pt idx="1">
                  <c:v>7.6E-3</c:v>
                </c:pt>
                <c:pt idx="2">
                  <c:v>6.2399999999999997E-2</c:v>
                </c:pt>
                <c:pt idx="3">
                  <c:v>8.3000000000000001E-3</c:v>
                </c:pt>
                <c:pt idx="4">
                  <c:v>6.4299999999999996E-2</c:v>
                </c:pt>
                <c:pt idx="5">
                  <c:v>4.87E-2</c:v>
                </c:pt>
                <c:pt idx="6">
                  <c:v>9.7000000000000003E-2</c:v>
                </c:pt>
                <c:pt idx="7">
                  <c:v>7.1499999999999994E-2</c:v>
                </c:pt>
                <c:pt idx="8">
                  <c:v>4.1500000000000002E-2</c:v>
                </c:pt>
                <c:pt idx="9">
                  <c:v>1.8499999999999999E-2</c:v>
                </c:pt>
                <c:pt idx="10">
                  <c:v>5.1499999999999997E-2</c:v>
                </c:pt>
                <c:pt idx="11">
                  <c:v>2.2499999999999999E-2</c:v>
                </c:pt>
                <c:pt idx="12">
                  <c:v>9.1700000000000004E-2</c:v>
                </c:pt>
                <c:pt idx="13">
                  <c:v>6.54E-2</c:v>
                </c:pt>
                <c:pt idx="14">
                  <c:v>5.9499999999999997E-2</c:v>
                </c:pt>
                <c:pt idx="15">
                  <c:v>9.2499999999999999E-2</c:v>
                </c:pt>
                <c:pt idx="16">
                  <c:v>0.13850000000000001</c:v>
                </c:pt>
                <c:pt idx="17">
                  <c:v>1.34E-2</c:v>
                </c:pt>
                <c:pt idx="18">
                  <c:v>3.1600000000000003E-2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8A-418A-A3B3-68CA7C8BA3EC}"/>
            </c:ext>
          </c:extLst>
        </c:ser>
        <c:ser>
          <c:idx val="0"/>
          <c:order val="1"/>
          <c:tx>
            <c:strRef>
              <c:f>'New South Wales'!$K$8</c:f>
              <c:strCache>
                <c:ptCount val="1"/>
                <c:pt idx="0">
                  <c:v>This week (ending 22 May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'New South Wales'!$K$116:$K$134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'New South Wales'!$L$136:$L$154</c:f>
              <c:numCache>
                <c:formatCode>0.0%</c:formatCode>
                <c:ptCount val="19"/>
                <c:pt idx="0">
                  <c:v>8.9999999999999993E-3</c:v>
                </c:pt>
                <c:pt idx="1">
                  <c:v>8.0000000000000002E-3</c:v>
                </c:pt>
                <c:pt idx="2">
                  <c:v>5.9700000000000003E-2</c:v>
                </c:pt>
                <c:pt idx="3">
                  <c:v>8.6E-3</c:v>
                </c:pt>
                <c:pt idx="4">
                  <c:v>6.0900000000000003E-2</c:v>
                </c:pt>
                <c:pt idx="5">
                  <c:v>4.7100000000000003E-2</c:v>
                </c:pt>
                <c:pt idx="6">
                  <c:v>9.2299999999999993E-2</c:v>
                </c:pt>
                <c:pt idx="7">
                  <c:v>6.25E-2</c:v>
                </c:pt>
                <c:pt idx="8">
                  <c:v>3.7499999999999999E-2</c:v>
                </c:pt>
                <c:pt idx="9">
                  <c:v>1.67E-2</c:v>
                </c:pt>
                <c:pt idx="10">
                  <c:v>5.4399999999999997E-2</c:v>
                </c:pt>
                <c:pt idx="11">
                  <c:v>2.1999999999999999E-2</c:v>
                </c:pt>
                <c:pt idx="12">
                  <c:v>9.0899999999999995E-2</c:v>
                </c:pt>
                <c:pt idx="13">
                  <c:v>6.5799999999999997E-2</c:v>
                </c:pt>
                <c:pt idx="14">
                  <c:v>6.6699999999999995E-2</c:v>
                </c:pt>
                <c:pt idx="15">
                  <c:v>9.1600000000000001E-2</c:v>
                </c:pt>
                <c:pt idx="16">
                  <c:v>0.1416</c:v>
                </c:pt>
                <c:pt idx="17">
                  <c:v>1.26E-2</c:v>
                </c:pt>
                <c:pt idx="18">
                  <c:v>3.09E-2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D8A-418A-A3B3-68CA7C8BA3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2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prstDash val="solid"/>
              <a:round/>
            </a:ln>
            <a:effectLst/>
          </c:spPr>
        </c:majorGridlines>
        <c:numFmt formatCode="0.0%" sourceLinked="0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190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23976316913874138"/>
          <c:y val="3.0869173848543357E-2"/>
          <c:w val="0.58442715009461021"/>
          <c:h val="7.637851926811700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>
      <c:oddFooter>&amp;L*Previous week: week ending xx March 2020. Previous month: week ending xx March 2020. Previous quarter: week ending xx March 2020.
**The week ending 12 March represents the week Australia had 100 cases of Covid-19 and is indexed to 100.</c:oddFooter>
    </c:headerFooter>
    <c:pageMargins b="0.75" l="0.7" r="0.7" t="0.75" header="0.3" footer="0.3"/>
    <c:pageSetup orientation="portrait"/>
  </c:printSettings>
  <c:userShapes r:id="rId3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450785282508487"/>
        </c:manualLayout>
      </c:layout>
      <c:lineChart>
        <c:grouping val="standard"/>
        <c:varyColors val="0"/>
        <c:ser>
          <c:idx val="0"/>
          <c:order val="0"/>
          <c:tx>
            <c:v>State jobs</c:v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Tasmania!$K$157:$K$303</c:f>
              <c:strCache>
                <c:ptCount val="63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  <c:pt idx="49">
                  <c:v>20/02/2021</c:v>
                </c:pt>
                <c:pt idx="50">
                  <c:v>27/02/2021</c:v>
                </c:pt>
                <c:pt idx="51">
                  <c:v>06/03/2021</c:v>
                </c:pt>
                <c:pt idx="52">
                  <c:v>13/03/2021</c:v>
                </c:pt>
                <c:pt idx="53">
                  <c:v>20/03/2021</c:v>
                </c:pt>
                <c:pt idx="54">
                  <c:v>27/03/2021</c:v>
                </c:pt>
                <c:pt idx="55">
                  <c:v>03/04/2021</c:v>
                </c:pt>
                <c:pt idx="56">
                  <c:v>10/04/2021</c:v>
                </c:pt>
                <c:pt idx="57">
                  <c:v>17/04/2021</c:v>
                </c:pt>
                <c:pt idx="58">
                  <c:v>24/04/2021</c:v>
                </c:pt>
                <c:pt idx="59">
                  <c:v>01/05/2021</c:v>
                </c:pt>
                <c:pt idx="60">
                  <c:v>08/05/2021</c:v>
                </c:pt>
                <c:pt idx="61">
                  <c:v>15/05/2021</c:v>
                </c:pt>
                <c:pt idx="62">
                  <c:v>22/05/2021</c:v>
                </c:pt>
              </c:strCache>
            </c:strRef>
          </c:cat>
          <c:val>
            <c:numRef>
              <c:f>Tasmania!$L$453:$L$599</c:f>
              <c:numCache>
                <c:formatCode>0.0</c:formatCode>
                <c:ptCount val="147"/>
                <c:pt idx="0">
                  <c:v>100</c:v>
                </c:pt>
                <c:pt idx="1">
                  <c:v>99.130300000000005</c:v>
                </c:pt>
                <c:pt idx="2">
                  <c:v>95.369600000000005</c:v>
                </c:pt>
                <c:pt idx="3">
                  <c:v>92.585300000000004</c:v>
                </c:pt>
                <c:pt idx="4">
                  <c:v>91.0762</c:v>
                </c:pt>
                <c:pt idx="5">
                  <c:v>91.324299999999994</c:v>
                </c:pt>
                <c:pt idx="6">
                  <c:v>91.649500000000003</c:v>
                </c:pt>
                <c:pt idx="7">
                  <c:v>91.734300000000005</c:v>
                </c:pt>
                <c:pt idx="8">
                  <c:v>92.612300000000005</c:v>
                </c:pt>
                <c:pt idx="9">
                  <c:v>92.392700000000005</c:v>
                </c:pt>
                <c:pt idx="10">
                  <c:v>93.018600000000006</c:v>
                </c:pt>
                <c:pt idx="11">
                  <c:v>93.058800000000005</c:v>
                </c:pt>
                <c:pt idx="12">
                  <c:v>94.3489</c:v>
                </c:pt>
                <c:pt idx="13">
                  <c:v>94.355800000000002</c:v>
                </c:pt>
                <c:pt idx="14">
                  <c:v>94.163799999999995</c:v>
                </c:pt>
                <c:pt idx="15">
                  <c:v>94.226399999999998</c:v>
                </c:pt>
                <c:pt idx="16">
                  <c:v>95.366299999999995</c:v>
                </c:pt>
                <c:pt idx="17">
                  <c:v>96.096599999999995</c:v>
                </c:pt>
                <c:pt idx="18">
                  <c:v>96.665999999999997</c:v>
                </c:pt>
                <c:pt idx="19">
                  <c:v>96.691500000000005</c:v>
                </c:pt>
                <c:pt idx="20">
                  <c:v>97.425700000000006</c:v>
                </c:pt>
                <c:pt idx="21">
                  <c:v>97.213099999999997</c:v>
                </c:pt>
                <c:pt idx="22">
                  <c:v>97.400999999999996</c:v>
                </c:pt>
                <c:pt idx="23">
                  <c:v>97.340900000000005</c:v>
                </c:pt>
                <c:pt idx="24">
                  <c:v>97.448300000000003</c:v>
                </c:pt>
                <c:pt idx="25">
                  <c:v>97.7851</c:v>
                </c:pt>
                <c:pt idx="26">
                  <c:v>98.273700000000005</c:v>
                </c:pt>
                <c:pt idx="27">
                  <c:v>98.706500000000005</c:v>
                </c:pt>
                <c:pt idx="28">
                  <c:v>98.565299999999993</c:v>
                </c:pt>
                <c:pt idx="29">
                  <c:v>97.947199999999995</c:v>
                </c:pt>
                <c:pt idx="30">
                  <c:v>98.375900000000001</c:v>
                </c:pt>
                <c:pt idx="31">
                  <c:v>98.596699999999998</c:v>
                </c:pt>
                <c:pt idx="32">
                  <c:v>98.613799999999998</c:v>
                </c:pt>
                <c:pt idx="33">
                  <c:v>98.212900000000005</c:v>
                </c:pt>
                <c:pt idx="34">
                  <c:v>98.955299999999994</c:v>
                </c:pt>
                <c:pt idx="35">
                  <c:v>99.618099999999998</c:v>
                </c:pt>
                <c:pt idx="36">
                  <c:v>100.3959</c:v>
                </c:pt>
                <c:pt idx="37">
                  <c:v>100.7235</c:v>
                </c:pt>
                <c:pt idx="38">
                  <c:v>101.5868</c:v>
                </c:pt>
                <c:pt idx="39">
                  <c:v>101.9242</c:v>
                </c:pt>
                <c:pt idx="40">
                  <c:v>101.3502</c:v>
                </c:pt>
                <c:pt idx="41">
                  <c:v>98.272599999999997</c:v>
                </c:pt>
                <c:pt idx="42">
                  <c:v>95.172899999999998</c:v>
                </c:pt>
                <c:pt idx="43">
                  <c:v>96.859800000000007</c:v>
                </c:pt>
                <c:pt idx="44">
                  <c:v>98.4101</c:v>
                </c:pt>
                <c:pt idx="45">
                  <c:v>99.248400000000004</c:v>
                </c:pt>
                <c:pt idx="46">
                  <c:v>99.784199999999998</c:v>
                </c:pt>
                <c:pt idx="47">
                  <c:v>100.2295</c:v>
                </c:pt>
                <c:pt idx="48">
                  <c:v>100.8456</c:v>
                </c:pt>
                <c:pt idx="49">
                  <c:v>100.81359999999999</c:v>
                </c:pt>
                <c:pt idx="50">
                  <c:v>101.328</c:v>
                </c:pt>
                <c:pt idx="51">
                  <c:v>101.1819</c:v>
                </c:pt>
                <c:pt idx="52">
                  <c:v>101.917</c:v>
                </c:pt>
                <c:pt idx="53">
                  <c:v>102.09180000000001</c:v>
                </c:pt>
                <c:pt idx="54">
                  <c:v>101.8019</c:v>
                </c:pt>
                <c:pt idx="55">
                  <c:v>100.9883</c:v>
                </c:pt>
                <c:pt idx="56">
                  <c:v>100.8747</c:v>
                </c:pt>
                <c:pt idx="57">
                  <c:v>101.14239999999999</c:v>
                </c:pt>
                <c:pt idx="58">
                  <c:v>101.27809999999999</c:v>
                </c:pt>
                <c:pt idx="59">
                  <c:v>101.70359999999999</c:v>
                </c:pt>
                <c:pt idx="60">
                  <c:v>102.0166</c:v>
                </c:pt>
                <c:pt idx="61">
                  <c:v>101.40689999999999</c:v>
                </c:pt>
                <c:pt idx="62">
                  <c:v>101.6622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2B0-40E4-9CB2-0C683BFEDE24}"/>
            </c:ext>
          </c:extLst>
        </c:ser>
        <c:ser>
          <c:idx val="1"/>
          <c:order val="1"/>
          <c:tx>
            <c:v>State wages</c:v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Pt>
            <c:idx val="7"/>
            <c:marker>
              <c:symbol val="none"/>
            </c:marker>
            <c:bubble3D val="0"/>
            <c:spPr>
              <a:ln w="19050" cap="rnd">
                <a:solidFill>
                  <a:schemeClr val="accent2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B2B0-40E4-9CB2-0C683BFEDE24}"/>
              </c:ext>
            </c:extLst>
          </c:dPt>
          <c:cat>
            <c:strRef>
              <c:f>Tasmania!$K$157:$K$303</c:f>
              <c:strCache>
                <c:ptCount val="63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  <c:pt idx="49">
                  <c:v>20/02/2021</c:v>
                </c:pt>
                <c:pt idx="50">
                  <c:v>27/02/2021</c:v>
                </c:pt>
                <c:pt idx="51">
                  <c:v>06/03/2021</c:v>
                </c:pt>
                <c:pt idx="52">
                  <c:v>13/03/2021</c:v>
                </c:pt>
                <c:pt idx="53">
                  <c:v>20/03/2021</c:v>
                </c:pt>
                <c:pt idx="54">
                  <c:v>27/03/2021</c:v>
                </c:pt>
                <c:pt idx="55">
                  <c:v>03/04/2021</c:v>
                </c:pt>
                <c:pt idx="56">
                  <c:v>10/04/2021</c:v>
                </c:pt>
                <c:pt idx="57">
                  <c:v>17/04/2021</c:v>
                </c:pt>
                <c:pt idx="58">
                  <c:v>24/04/2021</c:v>
                </c:pt>
                <c:pt idx="59">
                  <c:v>01/05/2021</c:v>
                </c:pt>
                <c:pt idx="60">
                  <c:v>08/05/2021</c:v>
                </c:pt>
                <c:pt idx="61">
                  <c:v>15/05/2021</c:v>
                </c:pt>
                <c:pt idx="62">
                  <c:v>22/05/2021</c:v>
                </c:pt>
              </c:strCache>
            </c:strRef>
          </c:cat>
          <c:val>
            <c:numRef>
              <c:f>Tasmania!$L$601:$L$747</c:f>
              <c:numCache>
                <c:formatCode>0.0</c:formatCode>
                <c:ptCount val="147"/>
                <c:pt idx="0">
                  <c:v>100</c:v>
                </c:pt>
                <c:pt idx="1">
                  <c:v>97.902000000000001</c:v>
                </c:pt>
                <c:pt idx="2">
                  <c:v>98.420599999999993</c:v>
                </c:pt>
                <c:pt idx="3">
                  <c:v>95.326300000000003</c:v>
                </c:pt>
                <c:pt idx="4">
                  <c:v>92.073999999999998</c:v>
                </c:pt>
                <c:pt idx="5">
                  <c:v>93.954300000000003</c:v>
                </c:pt>
                <c:pt idx="6">
                  <c:v>94.632199999999997</c:v>
                </c:pt>
                <c:pt idx="7">
                  <c:v>94.325800000000001</c:v>
                </c:pt>
                <c:pt idx="8">
                  <c:v>94.786699999999996</c:v>
                </c:pt>
                <c:pt idx="9">
                  <c:v>92.014899999999997</c:v>
                </c:pt>
                <c:pt idx="10">
                  <c:v>92.759600000000006</c:v>
                </c:pt>
                <c:pt idx="11">
                  <c:v>92.369100000000003</c:v>
                </c:pt>
                <c:pt idx="12">
                  <c:v>96.068299999999994</c:v>
                </c:pt>
                <c:pt idx="13">
                  <c:v>96.196799999999996</c:v>
                </c:pt>
                <c:pt idx="14">
                  <c:v>95.061199999999999</c:v>
                </c:pt>
                <c:pt idx="15">
                  <c:v>95.487499999999997</c:v>
                </c:pt>
                <c:pt idx="16">
                  <c:v>96.732900000000001</c:v>
                </c:pt>
                <c:pt idx="17">
                  <c:v>94.364999999999995</c:v>
                </c:pt>
                <c:pt idx="18">
                  <c:v>95.552099999999996</c:v>
                </c:pt>
                <c:pt idx="19">
                  <c:v>95.001099999999994</c:v>
                </c:pt>
                <c:pt idx="20">
                  <c:v>96.772199999999998</c:v>
                </c:pt>
                <c:pt idx="21">
                  <c:v>95.25</c:v>
                </c:pt>
                <c:pt idx="22">
                  <c:v>96.165099999999995</c:v>
                </c:pt>
                <c:pt idx="23">
                  <c:v>95.854299999999995</c:v>
                </c:pt>
                <c:pt idx="24">
                  <c:v>96.549700000000001</c:v>
                </c:pt>
                <c:pt idx="25">
                  <c:v>97.653999999999996</c:v>
                </c:pt>
                <c:pt idx="26">
                  <c:v>98.277600000000007</c:v>
                </c:pt>
                <c:pt idx="27">
                  <c:v>98.949100000000001</c:v>
                </c:pt>
                <c:pt idx="28">
                  <c:v>97.195700000000002</c:v>
                </c:pt>
                <c:pt idx="29">
                  <c:v>95.983400000000003</c:v>
                </c:pt>
                <c:pt idx="30">
                  <c:v>96.846699999999998</c:v>
                </c:pt>
                <c:pt idx="31">
                  <c:v>96.588099999999997</c:v>
                </c:pt>
                <c:pt idx="32">
                  <c:v>96.274299999999997</c:v>
                </c:pt>
                <c:pt idx="33">
                  <c:v>95.883799999999994</c:v>
                </c:pt>
                <c:pt idx="34">
                  <c:v>98.308999999999997</c:v>
                </c:pt>
                <c:pt idx="35">
                  <c:v>98.545599999999993</c:v>
                </c:pt>
                <c:pt idx="36">
                  <c:v>99.916799999999995</c:v>
                </c:pt>
                <c:pt idx="37">
                  <c:v>100.505</c:v>
                </c:pt>
                <c:pt idx="38">
                  <c:v>102.717</c:v>
                </c:pt>
                <c:pt idx="39">
                  <c:v>103.92529999999999</c:v>
                </c:pt>
                <c:pt idx="40">
                  <c:v>103.53400000000001</c:v>
                </c:pt>
                <c:pt idx="41">
                  <c:v>98.040999999999997</c:v>
                </c:pt>
                <c:pt idx="42">
                  <c:v>94.720399999999998</c:v>
                </c:pt>
                <c:pt idx="43">
                  <c:v>96.666799999999995</c:v>
                </c:pt>
                <c:pt idx="44">
                  <c:v>97.818700000000007</c:v>
                </c:pt>
                <c:pt idx="45">
                  <c:v>98.42</c:v>
                </c:pt>
                <c:pt idx="46">
                  <c:v>98.591800000000006</c:v>
                </c:pt>
                <c:pt idx="47">
                  <c:v>100.53919999999999</c:v>
                </c:pt>
                <c:pt idx="48">
                  <c:v>102.4847</c:v>
                </c:pt>
                <c:pt idx="49">
                  <c:v>102.57810000000001</c:v>
                </c:pt>
                <c:pt idx="50">
                  <c:v>102.3938</c:v>
                </c:pt>
                <c:pt idx="51">
                  <c:v>102.9646</c:v>
                </c:pt>
                <c:pt idx="52">
                  <c:v>104.1099</c:v>
                </c:pt>
                <c:pt idx="53">
                  <c:v>103.8848</c:v>
                </c:pt>
                <c:pt idx="54">
                  <c:v>102.41889999999999</c:v>
                </c:pt>
                <c:pt idx="55">
                  <c:v>103.2747</c:v>
                </c:pt>
                <c:pt idx="56">
                  <c:v>102.2503</c:v>
                </c:pt>
                <c:pt idx="57">
                  <c:v>102.809</c:v>
                </c:pt>
                <c:pt idx="58">
                  <c:v>102.0536</c:v>
                </c:pt>
                <c:pt idx="59">
                  <c:v>102.24639999999999</c:v>
                </c:pt>
                <c:pt idx="60">
                  <c:v>102.1506</c:v>
                </c:pt>
                <c:pt idx="61">
                  <c:v>101.3673</c:v>
                </c:pt>
                <c:pt idx="62">
                  <c:v>101.9156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2B0-40E4-9CB2-0C683BFEDE24}"/>
            </c:ext>
          </c:extLst>
        </c:ser>
        <c:ser>
          <c:idx val="2"/>
          <c:order val="2"/>
          <c:tx>
            <c:v>Australia jobs</c:v>
          </c:tx>
          <c:spPr>
            <a:ln w="19050" cap="rnd">
              <a:solidFill>
                <a:srgbClr val="336699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cat>
            <c:strRef>
              <c:f>Tasmania!$K$157:$K$303</c:f>
              <c:strCache>
                <c:ptCount val="63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  <c:pt idx="49">
                  <c:v>20/02/2021</c:v>
                </c:pt>
                <c:pt idx="50">
                  <c:v>27/02/2021</c:v>
                </c:pt>
                <c:pt idx="51">
                  <c:v>06/03/2021</c:v>
                </c:pt>
                <c:pt idx="52">
                  <c:v>13/03/2021</c:v>
                </c:pt>
                <c:pt idx="53">
                  <c:v>20/03/2021</c:v>
                </c:pt>
                <c:pt idx="54">
                  <c:v>27/03/2021</c:v>
                </c:pt>
                <c:pt idx="55">
                  <c:v>03/04/2021</c:v>
                </c:pt>
                <c:pt idx="56">
                  <c:v>10/04/2021</c:v>
                </c:pt>
                <c:pt idx="57">
                  <c:v>17/04/2021</c:v>
                </c:pt>
                <c:pt idx="58">
                  <c:v>24/04/2021</c:v>
                </c:pt>
                <c:pt idx="59">
                  <c:v>01/05/2021</c:v>
                </c:pt>
                <c:pt idx="60">
                  <c:v>08/05/2021</c:v>
                </c:pt>
                <c:pt idx="61">
                  <c:v>15/05/2021</c:v>
                </c:pt>
                <c:pt idx="62">
                  <c:v>22/05/2021</c:v>
                </c:pt>
              </c:strCache>
            </c:strRef>
          </c:cat>
          <c:val>
            <c:numRef>
              <c:f>Tasmania!$L$157:$L$303</c:f>
              <c:numCache>
                <c:formatCode>0.0</c:formatCode>
                <c:ptCount val="147"/>
                <c:pt idx="0">
                  <c:v>100</c:v>
                </c:pt>
                <c:pt idx="1">
                  <c:v>98.971400000000003</c:v>
                </c:pt>
                <c:pt idx="2">
                  <c:v>95.467100000000002</c:v>
                </c:pt>
                <c:pt idx="3">
                  <c:v>92.919799999999995</c:v>
                </c:pt>
                <c:pt idx="4">
                  <c:v>91.6477</c:v>
                </c:pt>
                <c:pt idx="5">
                  <c:v>91.631299999999996</c:v>
                </c:pt>
                <c:pt idx="6">
                  <c:v>92.161500000000004</c:v>
                </c:pt>
                <c:pt idx="7">
                  <c:v>92.658500000000004</c:v>
                </c:pt>
                <c:pt idx="8">
                  <c:v>93.343400000000003</c:v>
                </c:pt>
                <c:pt idx="9">
                  <c:v>93.936000000000007</c:v>
                </c:pt>
                <c:pt idx="10">
                  <c:v>94.2928</c:v>
                </c:pt>
                <c:pt idx="11">
                  <c:v>94.800299999999993</c:v>
                </c:pt>
                <c:pt idx="12">
                  <c:v>95.783600000000007</c:v>
                </c:pt>
                <c:pt idx="13">
                  <c:v>96.283299999999997</c:v>
                </c:pt>
                <c:pt idx="14">
                  <c:v>96.299300000000002</c:v>
                </c:pt>
                <c:pt idx="15">
                  <c:v>95.908500000000004</c:v>
                </c:pt>
                <c:pt idx="16">
                  <c:v>97.200699999999998</c:v>
                </c:pt>
                <c:pt idx="17">
                  <c:v>98.327699999999993</c:v>
                </c:pt>
                <c:pt idx="18">
                  <c:v>98.431600000000003</c:v>
                </c:pt>
                <c:pt idx="19">
                  <c:v>98.653199999999998</c:v>
                </c:pt>
                <c:pt idx="20">
                  <c:v>98.874799999999993</c:v>
                </c:pt>
                <c:pt idx="21">
                  <c:v>98.872200000000007</c:v>
                </c:pt>
                <c:pt idx="22">
                  <c:v>98.756699999999995</c:v>
                </c:pt>
                <c:pt idx="23">
                  <c:v>98.844300000000004</c:v>
                </c:pt>
                <c:pt idx="24">
                  <c:v>98.981499999999997</c:v>
                </c:pt>
                <c:pt idx="25">
                  <c:v>99.167100000000005</c:v>
                </c:pt>
                <c:pt idx="26">
                  <c:v>99.586299999999994</c:v>
                </c:pt>
                <c:pt idx="27">
                  <c:v>99.756799999999998</c:v>
                </c:pt>
                <c:pt idx="28">
                  <c:v>99.555800000000005</c:v>
                </c:pt>
                <c:pt idx="29">
                  <c:v>98.852000000000004</c:v>
                </c:pt>
                <c:pt idx="30">
                  <c:v>99.105000000000004</c:v>
                </c:pt>
                <c:pt idx="31">
                  <c:v>99.954999999999998</c:v>
                </c:pt>
                <c:pt idx="32">
                  <c:v>100.2466</c:v>
                </c:pt>
                <c:pt idx="33">
                  <c:v>100.3845</c:v>
                </c:pt>
                <c:pt idx="34">
                  <c:v>100.7709</c:v>
                </c:pt>
                <c:pt idx="35">
                  <c:v>101.5155</c:v>
                </c:pt>
                <c:pt idx="36">
                  <c:v>101.84010000000001</c:v>
                </c:pt>
                <c:pt idx="37">
                  <c:v>102.1601</c:v>
                </c:pt>
                <c:pt idx="38">
                  <c:v>102.7184</c:v>
                </c:pt>
                <c:pt idx="39">
                  <c:v>102.78919999999999</c:v>
                </c:pt>
                <c:pt idx="40">
                  <c:v>101.9855</c:v>
                </c:pt>
                <c:pt idx="41">
                  <c:v>98.188100000000006</c:v>
                </c:pt>
                <c:pt idx="42">
                  <c:v>95.282499999999999</c:v>
                </c:pt>
                <c:pt idx="43">
                  <c:v>96.644999999999996</c:v>
                </c:pt>
                <c:pt idx="44">
                  <c:v>98.738500000000002</c:v>
                </c:pt>
                <c:pt idx="45">
                  <c:v>99.703400000000002</c:v>
                </c:pt>
                <c:pt idx="46">
                  <c:v>100.1818</c:v>
                </c:pt>
                <c:pt idx="47">
                  <c:v>100.5159</c:v>
                </c:pt>
                <c:pt idx="48">
                  <c:v>101.2561</c:v>
                </c:pt>
                <c:pt idx="49">
                  <c:v>101.8548</c:v>
                </c:pt>
                <c:pt idx="50">
                  <c:v>102.5565</c:v>
                </c:pt>
                <c:pt idx="51">
                  <c:v>102.80929999999999</c:v>
                </c:pt>
                <c:pt idx="52">
                  <c:v>103.1707</c:v>
                </c:pt>
                <c:pt idx="53">
                  <c:v>103.33920000000001</c:v>
                </c:pt>
                <c:pt idx="54">
                  <c:v>103.24590000000001</c:v>
                </c:pt>
                <c:pt idx="55">
                  <c:v>102.2514</c:v>
                </c:pt>
                <c:pt idx="56">
                  <c:v>101.7603</c:v>
                </c:pt>
                <c:pt idx="57">
                  <c:v>102.1613</c:v>
                </c:pt>
                <c:pt idx="58">
                  <c:v>102.3856</c:v>
                </c:pt>
                <c:pt idx="59">
                  <c:v>102.4948</c:v>
                </c:pt>
                <c:pt idx="60">
                  <c:v>102.2638</c:v>
                </c:pt>
                <c:pt idx="61">
                  <c:v>102.1909</c:v>
                </c:pt>
                <c:pt idx="62">
                  <c:v>102.5917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2B0-40E4-9CB2-0C683BFEDE24}"/>
            </c:ext>
          </c:extLst>
        </c:ser>
        <c:ser>
          <c:idx val="3"/>
          <c:order val="3"/>
          <c:tx>
            <c:v>Australia wages</c:v>
          </c:tx>
          <c:spPr>
            <a:ln w="19050" cap="rnd">
              <a:solidFill>
                <a:srgbClr val="669966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cat>
            <c:strRef>
              <c:f>Tasmania!$K$157:$K$303</c:f>
              <c:strCache>
                <c:ptCount val="63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  <c:pt idx="49">
                  <c:v>20/02/2021</c:v>
                </c:pt>
                <c:pt idx="50">
                  <c:v>27/02/2021</c:v>
                </c:pt>
                <c:pt idx="51">
                  <c:v>06/03/2021</c:v>
                </c:pt>
                <c:pt idx="52">
                  <c:v>13/03/2021</c:v>
                </c:pt>
                <c:pt idx="53">
                  <c:v>20/03/2021</c:v>
                </c:pt>
                <c:pt idx="54">
                  <c:v>27/03/2021</c:v>
                </c:pt>
                <c:pt idx="55">
                  <c:v>03/04/2021</c:v>
                </c:pt>
                <c:pt idx="56">
                  <c:v>10/04/2021</c:v>
                </c:pt>
                <c:pt idx="57">
                  <c:v>17/04/2021</c:v>
                </c:pt>
                <c:pt idx="58">
                  <c:v>24/04/2021</c:v>
                </c:pt>
                <c:pt idx="59">
                  <c:v>01/05/2021</c:v>
                </c:pt>
                <c:pt idx="60">
                  <c:v>08/05/2021</c:v>
                </c:pt>
                <c:pt idx="61">
                  <c:v>15/05/2021</c:v>
                </c:pt>
                <c:pt idx="62">
                  <c:v>22/05/2021</c:v>
                </c:pt>
              </c:strCache>
            </c:strRef>
          </c:cat>
          <c:val>
            <c:numRef>
              <c:f>Tasmania!$L$305:$L$451</c:f>
              <c:numCache>
                <c:formatCode>0.0</c:formatCode>
                <c:ptCount val="147"/>
                <c:pt idx="0">
                  <c:v>100</c:v>
                </c:pt>
                <c:pt idx="1">
                  <c:v>99.6053</c:v>
                </c:pt>
                <c:pt idx="2">
                  <c:v>98.106899999999996</c:v>
                </c:pt>
                <c:pt idx="3">
                  <c:v>96.257499999999993</c:v>
                </c:pt>
                <c:pt idx="4">
                  <c:v>93.491100000000003</c:v>
                </c:pt>
                <c:pt idx="5">
                  <c:v>93.694500000000005</c:v>
                </c:pt>
                <c:pt idx="6">
                  <c:v>94.113399999999999</c:v>
                </c:pt>
                <c:pt idx="7">
                  <c:v>94.6751</c:v>
                </c:pt>
                <c:pt idx="8">
                  <c:v>93.583200000000005</c:v>
                </c:pt>
                <c:pt idx="9">
                  <c:v>92.816599999999994</c:v>
                </c:pt>
                <c:pt idx="10">
                  <c:v>92.4696</c:v>
                </c:pt>
                <c:pt idx="11">
                  <c:v>93.819900000000004</c:v>
                </c:pt>
                <c:pt idx="12">
                  <c:v>95.933999999999997</c:v>
                </c:pt>
                <c:pt idx="13">
                  <c:v>96.612799999999993</c:v>
                </c:pt>
                <c:pt idx="14">
                  <c:v>97.596199999999996</c:v>
                </c:pt>
                <c:pt idx="15">
                  <c:v>97.3506</c:v>
                </c:pt>
                <c:pt idx="16">
                  <c:v>99.1815</c:v>
                </c:pt>
                <c:pt idx="17">
                  <c:v>96.790899999999993</c:v>
                </c:pt>
                <c:pt idx="18">
                  <c:v>96.608999999999995</c:v>
                </c:pt>
                <c:pt idx="19">
                  <c:v>96.407499999999999</c:v>
                </c:pt>
                <c:pt idx="20">
                  <c:v>97.263400000000004</c:v>
                </c:pt>
                <c:pt idx="21">
                  <c:v>97.698300000000003</c:v>
                </c:pt>
                <c:pt idx="22">
                  <c:v>97.211500000000001</c:v>
                </c:pt>
                <c:pt idx="23">
                  <c:v>97.073300000000003</c:v>
                </c:pt>
                <c:pt idx="24">
                  <c:v>97.294700000000006</c:v>
                </c:pt>
                <c:pt idx="25">
                  <c:v>100.0347</c:v>
                </c:pt>
                <c:pt idx="26">
                  <c:v>101.01560000000001</c:v>
                </c:pt>
                <c:pt idx="27">
                  <c:v>101.878</c:v>
                </c:pt>
                <c:pt idx="28">
                  <c:v>101.0318</c:v>
                </c:pt>
                <c:pt idx="29">
                  <c:v>98.9071</c:v>
                </c:pt>
                <c:pt idx="30">
                  <c:v>97.891599999999997</c:v>
                </c:pt>
                <c:pt idx="31">
                  <c:v>98.589100000000002</c:v>
                </c:pt>
                <c:pt idx="32">
                  <c:v>98.0124</c:v>
                </c:pt>
                <c:pt idx="33">
                  <c:v>98.084500000000006</c:v>
                </c:pt>
                <c:pt idx="34">
                  <c:v>99.334100000000007</c:v>
                </c:pt>
                <c:pt idx="35">
                  <c:v>100.252</c:v>
                </c:pt>
                <c:pt idx="36">
                  <c:v>100.32299999999999</c:v>
                </c:pt>
                <c:pt idx="37">
                  <c:v>101.6798</c:v>
                </c:pt>
                <c:pt idx="38">
                  <c:v>103.49299999999999</c:v>
                </c:pt>
                <c:pt idx="39">
                  <c:v>103.9302</c:v>
                </c:pt>
                <c:pt idx="40">
                  <c:v>103.80880000000001</c:v>
                </c:pt>
                <c:pt idx="41">
                  <c:v>98.338499999999996</c:v>
                </c:pt>
                <c:pt idx="42">
                  <c:v>94.811899999999994</c:v>
                </c:pt>
                <c:pt idx="43">
                  <c:v>95.792599999999993</c:v>
                </c:pt>
                <c:pt idx="44">
                  <c:v>97.830399999999997</c:v>
                </c:pt>
                <c:pt idx="45">
                  <c:v>98.518799999999999</c:v>
                </c:pt>
                <c:pt idx="46">
                  <c:v>98.872900000000001</c:v>
                </c:pt>
                <c:pt idx="47">
                  <c:v>102.1712</c:v>
                </c:pt>
                <c:pt idx="48">
                  <c:v>103.3802</c:v>
                </c:pt>
                <c:pt idx="49">
                  <c:v>103.94280000000001</c:v>
                </c:pt>
                <c:pt idx="50">
                  <c:v>104.82899999999999</c:v>
                </c:pt>
                <c:pt idx="51">
                  <c:v>105.6114</c:v>
                </c:pt>
                <c:pt idx="52">
                  <c:v>105.6296</c:v>
                </c:pt>
                <c:pt idx="53">
                  <c:v>105.6164</c:v>
                </c:pt>
                <c:pt idx="54">
                  <c:v>105.876</c:v>
                </c:pt>
                <c:pt idx="55">
                  <c:v>104.9581</c:v>
                </c:pt>
                <c:pt idx="56">
                  <c:v>103.44970000000001</c:v>
                </c:pt>
                <c:pt idx="57">
                  <c:v>104.18389999999999</c:v>
                </c:pt>
                <c:pt idx="58">
                  <c:v>103.70489999999999</c:v>
                </c:pt>
                <c:pt idx="59">
                  <c:v>103.8417</c:v>
                </c:pt>
                <c:pt idx="60">
                  <c:v>102.46639999999999</c:v>
                </c:pt>
                <c:pt idx="61">
                  <c:v>102.3711</c:v>
                </c:pt>
                <c:pt idx="62">
                  <c:v>103.09139999999999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2B0-40E4-9CB2-0C683BFEDE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Week</a:t>
                </a:r>
                <a:r>
                  <a:rPr lang="en-AU" baseline="0"/>
                  <a:t> ending</a:t>
                </a:r>
                <a:endParaRPr lang="en-AU"/>
              </a:p>
            </c:rich>
          </c:tx>
          <c:layout>
            <c:manualLayout>
              <c:xMode val="edge"/>
              <c:yMode val="edge"/>
              <c:x val="0.44657432419487708"/>
              <c:y val="0.867049581432396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\ yyyy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46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14"/>
        <c:majorTimeUnit val="days"/>
      </c:dateAx>
      <c:valAx>
        <c:axId val="1083880680"/>
        <c:scaling>
          <c:orientation val="minMax"/>
          <c:max val="108"/>
          <c:min val="9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2925509128877136"/>
          <c:y val="5.2077865266841883E-3"/>
          <c:w val="0.84522681380155951"/>
          <c:h val="0.1158089612504583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'Northern Territory'!$K$4</c:f>
              <c:strCache>
                <c:ptCount val="1"/>
                <c:pt idx="0">
                  <c:v>Previous month (week ending 24 Apr 2021)</c:v>
                </c:pt>
              </c:strCache>
            </c:strRef>
          </c:tx>
          <c:spPr>
            <a:solidFill>
              <a:srgbClr val="336699"/>
            </a:solidFill>
            <a:ln>
              <a:noFill/>
            </a:ln>
            <a:effectLst/>
          </c:spPr>
          <c:invertIfNegative val="0"/>
          <c:cat>
            <c:strRef>
              <c:f>'Northern Territory'!$K$36:$K$42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'Northern Territory'!$L$36:$L$42</c:f>
              <c:numCache>
                <c:formatCode>0.0</c:formatCode>
                <c:ptCount val="7"/>
                <c:pt idx="0">
                  <c:v>95.92</c:v>
                </c:pt>
                <c:pt idx="1">
                  <c:v>100.28</c:v>
                </c:pt>
                <c:pt idx="2">
                  <c:v>103.55</c:v>
                </c:pt>
                <c:pt idx="3">
                  <c:v>102.83</c:v>
                </c:pt>
                <c:pt idx="4">
                  <c:v>104.23</c:v>
                </c:pt>
                <c:pt idx="5">
                  <c:v>108.68</c:v>
                </c:pt>
                <c:pt idx="6">
                  <c:v>114.64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66-46CE-B98C-78626CD5833F}"/>
            </c:ext>
          </c:extLst>
        </c:ser>
        <c:ser>
          <c:idx val="2"/>
          <c:order val="1"/>
          <c:tx>
            <c:strRef>
              <c:f>'Northern Territory'!$K$7</c:f>
              <c:strCache>
                <c:ptCount val="1"/>
                <c:pt idx="0">
                  <c:v>Previous week (ending 15 May 2021)</c:v>
                </c:pt>
              </c:strCache>
            </c:strRef>
          </c:tx>
          <c:spPr>
            <a:solidFill>
              <a:srgbClr val="669966"/>
            </a:solidFill>
            <a:ln>
              <a:noFill/>
            </a:ln>
            <a:effectLst/>
          </c:spPr>
          <c:invertIfNegative val="0"/>
          <c:cat>
            <c:strRef>
              <c:f>'Northern Territory'!$K$36:$K$42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'Northern Territory'!$L$45:$L$51</c:f>
              <c:numCache>
                <c:formatCode>0.0</c:formatCode>
                <c:ptCount val="7"/>
                <c:pt idx="0">
                  <c:v>92.78</c:v>
                </c:pt>
                <c:pt idx="1">
                  <c:v>100.93</c:v>
                </c:pt>
                <c:pt idx="2">
                  <c:v>104.27</c:v>
                </c:pt>
                <c:pt idx="3">
                  <c:v>103.28</c:v>
                </c:pt>
                <c:pt idx="4">
                  <c:v>105.21</c:v>
                </c:pt>
                <c:pt idx="5">
                  <c:v>108.93</c:v>
                </c:pt>
                <c:pt idx="6">
                  <c:v>116.04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D66-46CE-B98C-78626CD5833F}"/>
            </c:ext>
          </c:extLst>
        </c:ser>
        <c:ser>
          <c:idx val="3"/>
          <c:order val="2"/>
          <c:tx>
            <c:strRef>
              <c:f>'Northern Territory'!$K$8</c:f>
              <c:strCache>
                <c:ptCount val="1"/>
                <c:pt idx="0">
                  <c:v>This week (ending 22 May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'Northern Territory'!$K$36:$K$42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'Northern Territory'!$L$54:$L$60</c:f>
              <c:numCache>
                <c:formatCode>0.0</c:formatCode>
                <c:ptCount val="7"/>
                <c:pt idx="0">
                  <c:v>94.3</c:v>
                </c:pt>
                <c:pt idx="1">
                  <c:v>100.84</c:v>
                </c:pt>
                <c:pt idx="2">
                  <c:v>104.36</c:v>
                </c:pt>
                <c:pt idx="3">
                  <c:v>103.83</c:v>
                </c:pt>
                <c:pt idx="4">
                  <c:v>105.99</c:v>
                </c:pt>
                <c:pt idx="5">
                  <c:v>109.49</c:v>
                </c:pt>
                <c:pt idx="6">
                  <c:v>117.2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D66-46CE-B98C-78626CD583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6350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'Northern Territory'!$K$4</c:f>
              <c:strCache>
                <c:ptCount val="1"/>
                <c:pt idx="0">
                  <c:v>Previous month (week ending 24 Apr 2021)</c:v>
                </c:pt>
              </c:strCache>
            </c:strRef>
          </c:tx>
          <c:spPr>
            <a:solidFill>
              <a:srgbClr val="336699"/>
            </a:solidFill>
            <a:ln>
              <a:noFill/>
            </a:ln>
            <a:effectLst/>
          </c:spPr>
          <c:invertIfNegative val="0"/>
          <c:cat>
            <c:strRef>
              <c:f>'Northern Territory'!$K$65:$K$71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'Northern Territory'!$L$65:$L$71</c:f>
              <c:numCache>
                <c:formatCode>0.0</c:formatCode>
                <c:ptCount val="7"/>
                <c:pt idx="0">
                  <c:v>95.38</c:v>
                </c:pt>
                <c:pt idx="1">
                  <c:v>98.86</c:v>
                </c:pt>
                <c:pt idx="2">
                  <c:v>107.34</c:v>
                </c:pt>
                <c:pt idx="3">
                  <c:v>105.42</c:v>
                </c:pt>
                <c:pt idx="4">
                  <c:v>105.86</c:v>
                </c:pt>
                <c:pt idx="5">
                  <c:v>112.64</c:v>
                </c:pt>
                <c:pt idx="6">
                  <c:v>110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B0-468F-BE6E-0549DEF5DACC}"/>
            </c:ext>
          </c:extLst>
        </c:ser>
        <c:ser>
          <c:idx val="2"/>
          <c:order val="1"/>
          <c:tx>
            <c:strRef>
              <c:f>'Northern Territory'!$K$7</c:f>
              <c:strCache>
                <c:ptCount val="1"/>
                <c:pt idx="0">
                  <c:v>Previous week (ending 15 May 2021)</c:v>
                </c:pt>
              </c:strCache>
            </c:strRef>
          </c:tx>
          <c:spPr>
            <a:solidFill>
              <a:srgbClr val="669966"/>
            </a:solidFill>
            <a:ln>
              <a:noFill/>
            </a:ln>
            <a:effectLst/>
          </c:spPr>
          <c:invertIfNegative val="0"/>
          <c:cat>
            <c:strRef>
              <c:f>'Northern Territory'!$K$65:$K$71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'Northern Territory'!$L$74:$L$80</c:f>
              <c:numCache>
                <c:formatCode>0.0</c:formatCode>
                <c:ptCount val="7"/>
                <c:pt idx="0">
                  <c:v>93.75</c:v>
                </c:pt>
                <c:pt idx="1">
                  <c:v>98.7</c:v>
                </c:pt>
                <c:pt idx="2">
                  <c:v>108.07</c:v>
                </c:pt>
                <c:pt idx="3">
                  <c:v>106.45</c:v>
                </c:pt>
                <c:pt idx="4">
                  <c:v>106.39</c:v>
                </c:pt>
                <c:pt idx="5">
                  <c:v>114.24</c:v>
                </c:pt>
                <c:pt idx="6">
                  <c:v>116.48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9B0-468F-BE6E-0549DEF5DACC}"/>
            </c:ext>
          </c:extLst>
        </c:ser>
        <c:ser>
          <c:idx val="3"/>
          <c:order val="2"/>
          <c:tx>
            <c:strRef>
              <c:f>'Northern Territory'!$K$8</c:f>
              <c:strCache>
                <c:ptCount val="1"/>
                <c:pt idx="0">
                  <c:v>This week (ending 22 May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'Northern Territory'!$K$65:$K$71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'Northern Territory'!$L$83:$L$89</c:f>
              <c:numCache>
                <c:formatCode>0.0</c:formatCode>
                <c:ptCount val="7"/>
                <c:pt idx="0">
                  <c:v>94.44</c:v>
                </c:pt>
                <c:pt idx="1">
                  <c:v>98.67</c:v>
                </c:pt>
                <c:pt idx="2">
                  <c:v>108.33</c:v>
                </c:pt>
                <c:pt idx="3">
                  <c:v>106.95</c:v>
                </c:pt>
                <c:pt idx="4">
                  <c:v>106.86</c:v>
                </c:pt>
                <c:pt idx="5">
                  <c:v>114.63</c:v>
                </c:pt>
                <c:pt idx="6">
                  <c:v>116.77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9B0-468F-BE6E-0549DEF5DA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932130123607682"/>
          <c:y val="7.6490334307209348E-2"/>
          <c:w val="0.85382587099787943"/>
          <c:h val="0.4381144880254453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'Northern Territory'!$K$9</c:f>
              <c:strCache>
                <c:ptCount val="1"/>
                <c:pt idx="0">
                  <c:v>Week ending 14 Mar 2020</c:v>
                </c:pt>
              </c:strCache>
            </c:strRef>
          </c:tx>
          <c:spPr>
            <a:solidFill>
              <a:srgbClr val="99CC66"/>
            </a:solidFill>
            <a:ln>
              <a:noFill/>
            </a:ln>
            <a:effectLst/>
          </c:spPr>
          <c:invertIfNegative val="0"/>
          <c:cat>
            <c:strRef>
              <c:f>'Northern Territory'!$K$116:$K$134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'Northern Territory'!$L$116:$L$134</c:f>
              <c:numCache>
                <c:formatCode>0.0%</c:formatCode>
                <c:ptCount val="19"/>
                <c:pt idx="0">
                  <c:v>1.2500000000000001E-2</c:v>
                </c:pt>
                <c:pt idx="1">
                  <c:v>2.52E-2</c:v>
                </c:pt>
                <c:pt idx="2">
                  <c:v>2.9700000000000001E-2</c:v>
                </c:pt>
                <c:pt idx="3">
                  <c:v>1.44E-2</c:v>
                </c:pt>
                <c:pt idx="4">
                  <c:v>7.8899999999999998E-2</c:v>
                </c:pt>
                <c:pt idx="5">
                  <c:v>2.63E-2</c:v>
                </c:pt>
                <c:pt idx="6">
                  <c:v>8.5500000000000007E-2</c:v>
                </c:pt>
                <c:pt idx="7">
                  <c:v>7.4399999999999994E-2</c:v>
                </c:pt>
                <c:pt idx="8">
                  <c:v>4.19E-2</c:v>
                </c:pt>
                <c:pt idx="9">
                  <c:v>5.4999999999999997E-3</c:v>
                </c:pt>
                <c:pt idx="10">
                  <c:v>1.38E-2</c:v>
                </c:pt>
                <c:pt idx="11">
                  <c:v>1.72E-2</c:v>
                </c:pt>
                <c:pt idx="12">
                  <c:v>5.3600000000000002E-2</c:v>
                </c:pt>
                <c:pt idx="13">
                  <c:v>5.1200000000000002E-2</c:v>
                </c:pt>
                <c:pt idx="14">
                  <c:v>0.1454</c:v>
                </c:pt>
                <c:pt idx="15">
                  <c:v>8.5300000000000001E-2</c:v>
                </c:pt>
                <c:pt idx="16">
                  <c:v>0.16950000000000001</c:v>
                </c:pt>
                <c:pt idx="17">
                  <c:v>1.9599999999999999E-2</c:v>
                </c:pt>
                <c:pt idx="18">
                  <c:v>4.5400000000000003E-2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87-4BE1-895B-04EF1EAB8D94}"/>
            </c:ext>
          </c:extLst>
        </c:ser>
        <c:ser>
          <c:idx val="0"/>
          <c:order val="1"/>
          <c:tx>
            <c:strRef>
              <c:f>'Northern Territory'!$K$8</c:f>
              <c:strCache>
                <c:ptCount val="1"/>
                <c:pt idx="0">
                  <c:v>This week (ending 22 May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'Northern Territory'!$K$116:$K$134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'Northern Territory'!$L$136:$L$154</c:f>
              <c:numCache>
                <c:formatCode>0.0%</c:formatCode>
                <c:ptCount val="19"/>
                <c:pt idx="0">
                  <c:v>1.2E-2</c:v>
                </c:pt>
                <c:pt idx="1">
                  <c:v>2.4199999999999999E-2</c:v>
                </c:pt>
                <c:pt idx="2">
                  <c:v>2.9700000000000001E-2</c:v>
                </c:pt>
                <c:pt idx="3">
                  <c:v>1.3299999999999999E-2</c:v>
                </c:pt>
                <c:pt idx="4">
                  <c:v>7.4499999999999997E-2</c:v>
                </c:pt>
                <c:pt idx="5">
                  <c:v>2.3699999999999999E-2</c:v>
                </c:pt>
                <c:pt idx="6">
                  <c:v>8.0799999999999997E-2</c:v>
                </c:pt>
                <c:pt idx="7">
                  <c:v>6.8599999999999994E-2</c:v>
                </c:pt>
                <c:pt idx="8">
                  <c:v>3.73E-2</c:v>
                </c:pt>
                <c:pt idx="9">
                  <c:v>5.1999999999999998E-3</c:v>
                </c:pt>
                <c:pt idx="10">
                  <c:v>1.44E-2</c:v>
                </c:pt>
                <c:pt idx="11">
                  <c:v>1.54E-2</c:v>
                </c:pt>
                <c:pt idx="12">
                  <c:v>5.1900000000000002E-2</c:v>
                </c:pt>
                <c:pt idx="13">
                  <c:v>5.04E-2</c:v>
                </c:pt>
                <c:pt idx="14">
                  <c:v>0.15429999999999999</c:v>
                </c:pt>
                <c:pt idx="15">
                  <c:v>9.1700000000000004E-2</c:v>
                </c:pt>
                <c:pt idx="16">
                  <c:v>0.1648</c:v>
                </c:pt>
                <c:pt idx="17">
                  <c:v>2.0299999999999999E-2</c:v>
                </c:pt>
                <c:pt idx="18">
                  <c:v>4.6800000000000001E-2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287-4BE1-895B-04EF1EAB8D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2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prstDash val="solid"/>
              <a:round/>
            </a:ln>
            <a:effectLst/>
          </c:spPr>
        </c:majorGridlines>
        <c:numFmt formatCode="0.0%" sourceLinked="0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190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23976316913874138"/>
          <c:y val="3.0869173848543357E-2"/>
          <c:w val="0.58442715009461021"/>
          <c:h val="7.637851926811700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>
      <c:oddFooter>&amp;L*Previous week: week ending xx March 2020. Previous month: week ending xx March 2020. Previous quarter: week ending xx March 2020.
**The week ending 12 March represents the week Australia had 100 cases of Covid-19 and is indexed to 100.</c:oddFooter>
    </c:headerFooter>
    <c:pageMargins b="0.75" l="0.7" r="0.7" t="0.75" header="0.3" footer="0.3"/>
    <c:pageSetup orientation="portrait"/>
  </c:printSettings>
  <c:userShapes r:id="rId3"/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809410238983027"/>
          <c:y val="0.1453644525029838"/>
          <c:w val="0.85382587099787943"/>
          <c:h val="0.79642615057109722"/>
        </c:manualLayout>
      </c:layout>
      <c:barChart>
        <c:barDir val="bar"/>
        <c:grouping val="clustered"/>
        <c:varyColors val="0"/>
        <c:ser>
          <c:idx val="0"/>
          <c:order val="0"/>
          <c:tx>
            <c:v>This week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6350" cap="flat" cmpd="sng" algn="ctr">
                      <a:solidFill>
                        <a:schemeClr val="tx1"/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'Northern Territory'!$K$94:$K$112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'Northern Territory'!$L$94:$L$112</c:f>
              <c:numCache>
                <c:formatCode>0.0%</c:formatCode>
                <c:ptCount val="19"/>
                <c:pt idx="0">
                  <c:v>2.1700000000000001E-2</c:v>
                </c:pt>
                <c:pt idx="1">
                  <c:v>1.54E-2</c:v>
                </c:pt>
                <c:pt idx="2">
                  <c:v>6.0900000000000003E-2</c:v>
                </c:pt>
                <c:pt idx="3">
                  <c:v>-2.58E-2</c:v>
                </c:pt>
                <c:pt idx="4">
                  <c:v>5.9999999999999995E-4</c:v>
                </c:pt>
                <c:pt idx="5">
                  <c:v>-4.2599999999999999E-2</c:v>
                </c:pt>
                <c:pt idx="6">
                  <c:v>1.5E-3</c:v>
                </c:pt>
                <c:pt idx="7">
                  <c:v>-2.3199999999999998E-2</c:v>
                </c:pt>
                <c:pt idx="8">
                  <c:v>-5.7200000000000001E-2</c:v>
                </c:pt>
                <c:pt idx="9">
                  <c:v>1.23E-2</c:v>
                </c:pt>
                <c:pt idx="10">
                  <c:v>0.10879999999999999</c:v>
                </c:pt>
                <c:pt idx="11">
                  <c:v>-5.3400000000000003E-2</c:v>
                </c:pt>
                <c:pt idx="12">
                  <c:v>2.6499999999999999E-2</c:v>
                </c:pt>
                <c:pt idx="13">
                  <c:v>4.2200000000000001E-2</c:v>
                </c:pt>
                <c:pt idx="14">
                  <c:v>0.12479999999999999</c:v>
                </c:pt>
                <c:pt idx="15">
                  <c:v>0.1396</c:v>
                </c:pt>
                <c:pt idx="16">
                  <c:v>3.0300000000000001E-2</c:v>
                </c:pt>
                <c:pt idx="17">
                  <c:v>9.7500000000000003E-2</c:v>
                </c:pt>
                <c:pt idx="18">
                  <c:v>9.2700000000000005E-2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27-460E-A7AC-A3854ADB2E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0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  <c:max val="0.2"/>
          <c:min val="-0.1"/>
        </c:scaling>
        <c:delete val="0"/>
        <c:axPos val="t"/>
        <c:numFmt formatCode="0.0%" sourceLinked="0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1904"/>
        <c:crosses val="autoZero"/>
        <c:crossBetween val="between"/>
        <c:majorUnit val="0.1"/>
      </c:valAx>
      <c:spPr>
        <a:solidFill>
          <a:schemeClr val="bg1"/>
        </a:solidFill>
        <a:ln w="6350">
          <a:solidFill>
            <a:schemeClr val="bg2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>
      <c:oddFooter>&amp;L*Previous week: week ending xx March 2020. Previous month: week ending xx March 2020. Previous quarter: week ending xx March 2020.
**The week ending 12 March represents the week Australia had 100 cases of Covid-19 and is indexed to 100.</c:oddFooter>
    </c:headerFooter>
    <c:pageMargins b="0.75" l="0.7" r="0.7" t="0.75" header="0.3" footer="0.3"/>
    <c:pageSetup orientation="portrait"/>
  </c:printSettings>
  <c:userShapes r:id="rId3"/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450785282508487"/>
        </c:manualLayout>
      </c:layout>
      <c:lineChart>
        <c:grouping val="standard"/>
        <c:varyColors val="0"/>
        <c:ser>
          <c:idx val="0"/>
          <c:order val="0"/>
          <c:tx>
            <c:v>State jobs</c:v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'Northern Territory'!$K$157:$K$303</c:f>
              <c:strCache>
                <c:ptCount val="63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  <c:pt idx="49">
                  <c:v>20/02/2021</c:v>
                </c:pt>
                <c:pt idx="50">
                  <c:v>27/02/2021</c:v>
                </c:pt>
                <c:pt idx="51">
                  <c:v>06/03/2021</c:v>
                </c:pt>
                <c:pt idx="52">
                  <c:v>13/03/2021</c:v>
                </c:pt>
                <c:pt idx="53">
                  <c:v>20/03/2021</c:v>
                </c:pt>
                <c:pt idx="54">
                  <c:v>27/03/2021</c:v>
                </c:pt>
                <c:pt idx="55">
                  <c:v>03/04/2021</c:v>
                </c:pt>
                <c:pt idx="56">
                  <c:v>10/04/2021</c:v>
                </c:pt>
                <c:pt idx="57">
                  <c:v>17/04/2021</c:v>
                </c:pt>
                <c:pt idx="58">
                  <c:v>24/04/2021</c:v>
                </c:pt>
                <c:pt idx="59">
                  <c:v>01/05/2021</c:v>
                </c:pt>
                <c:pt idx="60">
                  <c:v>08/05/2021</c:v>
                </c:pt>
                <c:pt idx="61">
                  <c:v>15/05/2021</c:v>
                </c:pt>
                <c:pt idx="62">
                  <c:v>22/05/2021</c:v>
                </c:pt>
              </c:strCache>
            </c:strRef>
          </c:cat>
          <c:val>
            <c:numRef>
              <c:f>'Northern Territory'!$L$453:$L$599</c:f>
              <c:numCache>
                <c:formatCode>0.0</c:formatCode>
                <c:ptCount val="147"/>
                <c:pt idx="0">
                  <c:v>100</c:v>
                </c:pt>
                <c:pt idx="1">
                  <c:v>98.664699999999996</c:v>
                </c:pt>
                <c:pt idx="2">
                  <c:v>95.441199999999995</c:v>
                </c:pt>
                <c:pt idx="3">
                  <c:v>93.780299999999997</c:v>
                </c:pt>
                <c:pt idx="4">
                  <c:v>92.735399999999998</c:v>
                </c:pt>
                <c:pt idx="5">
                  <c:v>92.6631</c:v>
                </c:pt>
                <c:pt idx="6">
                  <c:v>93.196399999999997</c:v>
                </c:pt>
                <c:pt idx="7">
                  <c:v>93.835099999999997</c:v>
                </c:pt>
                <c:pt idx="8">
                  <c:v>94.552300000000002</c:v>
                </c:pt>
                <c:pt idx="9">
                  <c:v>95.416399999999996</c:v>
                </c:pt>
                <c:pt idx="10">
                  <c:v>96.192499999999995</c:v>
                </c:pt>
                <c:pt idx="11">
                  <c:v>96.468500000000006</c:v>
                </c:pt>
                <c:pt idx="12">
                  <c:v>96.077799999999996</c:v>
                </c:pt>
                <c:pt idx="13">
                  <c:v>97.003799999999998</c:v>
                </c:pt>
                <c:pt idx="14">
                  <c:v>97.6053</c:v>
                </c:pt>
                <c:pt idx="15">
                  <c:v>96.915000000000006</c:v>
                </c:pt>
                <c:pt idx="16">
                  <c:v>98.617199999999997</c:v>
                </c:pt>
                <c:pt idx="17">
                  <c:v>99.173199999999994</c:v>
                </c:pt>
                <c:pt idx="18">
                  <c:v>98.891000000000005</c:v>
                </c:pt>
                <c:pt idx="19">
                  <c:v>99.089500000000001</c:v>
                </c:pt>
                <c:pt idx="20">
                  <c:v>99.504900000000006</c:v>
                </c:pt>
                <c:pt idx="21">
                  <c:v>100.7059</c:v>
                </c:pt>
                <c:pt idx="22">
                  <c:v>100.7865</c:v>
                </c:pt>
                <c:pt idx="23">
                  <c:v>101.1844</c:v>
                </c:pt>
                <c:pt idx="24">
                  <c:v>101.21129999999999</c:v>
                </c:pt>
                <c:pt idx="25">
                  <c:v>101.0656</c:v>
                </c:pt>
                <c:pt idx="26">
                  <c:v>101.0656</c:v>
                </c:pt>
                <c:pt idx="27">
                  <c:v>101.541</c:v>
                </c:pt>
                <c:pt idx="28">
                  <c:v>101.4542</c:v>
                </c:pt>
                <c:pt idx="29">
                  <c:v>101.0159</c:v>
                </c:pt>
                <c:pt idx="30">
                  <c:v>100.6005</c:v>
                </c:pt>
                <c:pt idx="31">
                  <c:v>100.98390000000001</c:v>
                </c:pt>
                <c:pt idx="32">
                  <c:v>101.419</c:v>
                </c:pt>
                <c:pt idx="33">
                  <c:v>101.85</c:v>
                </c:pt>
                <c:pt idx="34">
                  <c:v>102.375</c:v>
                </c:pt>
                <c:pt idx="35">
                  <c:v>102.64919999999999</c:v>
                </c:pt>
                <c:pt idx="36">
                  <c:v>103.1134</c:v>
                </c:pt>
                <c:pt idx="37">
                  <c:v>103.4452</c:v>
                </c:pt>
                <c:pt idx="38">
                  <c:v>103.9237</c:v>
                </c:pt>
                <c:pt idx="39">
                  <c:v>103.6581</c:v>
                </c:pt>
                <c:pt idx="40">
                  <c:v>102.4954</c:v>
                </c:pt>
                <c:pt idx="41">
                  <c:v>97.840500000000006</c:v>
                </c:pt>
                <c:pt idx="42">
                  <c:v>95.697699999999998</c:v>
                </c:pt>
                <c:pt idx="43">
                  <c:v>97.322800000000001</c:v>
                </c:pt>
                <c:pt idx="44">
                  <c:v>98.984999999999999</c:v>
                </c:pt>
                <c:pt idx="45">
                  <c:v>99.669600000000003</c:v>
                </c:pt>
                <c:pt idx="46">
                  <c:v>100.1251</c:v>
                </c:pt>
                <c:pt idx="47">
                  <c:v>101.01479999999999</c:v>
                </c:pt>
                <c:pt idx="48">
                  <c:v>102.292</c:v>
                </c:pt>
                <c:pt idx="49">
                  <c:v>103.4473</c:v>
                </c:pt>
                <c:pt idx="50">
                  <c:v>104.20140000000001</c:v>
                </c:pt>
                <c:pt idx="51">
                  <c:v>104.4114</c:v>
                </c:pt>
                <c:pt idx="52">
                  <c:v>104.42870000000001</c:v>
                </c:pt>
                <c:pt idx="53">
                  <c:v>104.64570000000001</c:v>
                </c:pt>
                <c:pt idx="54">
                  <c:v>104.4581</c:v>
                </c:pt>
                <c:pt idx="55">
                  <c:v>103.88420000000001</c:v>
                </c:pt>
                <c:pt idx="56">
                  <c:v>104.1255</c:v>
                </c:pt>
                <c:pt idx="57">
                  <c:v>104.7127</c:v>
                </c:pt>
                <c:pt idx="58">
                  <c:v>104.9663</c:v>
                </c:pt>
                <c:pt idx="59">
                  <c:v>105.4953</c:v>
                </c:pt>
                <c:pt idx="60">
                  <c:v>105.4054</c:v>
                </c:pt>
                <c:pt idx="61">
                  <c:v>105.56529999999999</c:v>
                </c:pt>
                <c:pt idx="62">
                  <c:v>105.9599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9F5-414B-BA4C-C1C5A0063F05}"/>
            </c:ext>
          </c:extLst>
        </c:ser>
        <c:ser>
          <c:idx val="1"/>
          <c:order val="1"/>
          <c:tx>
            <c:v>State wages</c:v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Pt>
            <c:idx val="7"/>
            <c:marker>
              <c:symbol val="none"/>
            </c:marker>
            <c:bubble3D val="0"/>
            <c:spPr>
              <a:ln w="19050" cap="rnd">
                <a:solidFill>
                  <a:schemeClr val="accent2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59F5-414B-BA4C-C1C5A0063F05}"/>
              </c:ext>
            </c:extLst>
          </c:dPt>
          <c:cat>
            <c:strRef>
              <c:f>'Northern Territory'!$K$157:$K$303</c:f>
              <c:strCache>
                <c:ptCount val="63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  <c:pt idx="49">
                  <c:v>20/02/2021</c:v>
                </c:pt>
                <c:pt idx="50">
                  <c:v>27/02/2021</c:v>
                </c:pt>
                <c:pt idx="51">
                  <c:v>06/03/2021</c:v>
                </c:pt>
                <c:pt idx="52">
                  <c:v>13/03/2021</c:v>
                </c:pt>
                <c:pt idx="53">
                  <c:v>20/03/2021</c:v>
                </c:pt>
                <c:pt idx="54">
                  <c:v>27/03/2021</c:v>
                </c:pt>
                <c:pt idx="55">
                  <c:v>03/04/2021</c:v>
                </c:pt>
                <c:pt idx="56">
                  <c:v>10/04/2021</c:v>
                </c:pt>
                <c:pt idx="57">
                  <c:v>17/04/2021</c:v>
                </c:pt>
                <c:pt idx="58">
                  <c:v>24/04/2021</c:v>
                </c:pt>
                <c:pt idx="59">
                  <c:v>01/05/2021</c:v>
                </c:pt>
                <c:pt idx="60">
                  <c:v>08/05/2021</c:v>
                </c:pt>
                <c:pt idx="61">
                  <c:v>15/05/2021</c:v>
                </c:pt>
                <c:pt idx="62">
                  <c:v>22/05/2021</c:v>
                </c:pt>
              </c:strCache>
            </c:strRef>
          </c:cat>
          <c:val>
            <c:numRef>
              <c:f>'Northern Territory'!$L$601:$L$747</c:f>
              <c:numCache>
                <c:formatCode>0.0</c:formatCode>
                <c:ptCount val="147"/>
                <c:pt idx="0">
                  <c:v>100</c:v>
                </c:pt>
                <c:pt idx="1">
                  <c:v>96.499300000000005</c:v>
                </c:pt>
                <c:pt idx="2">
                  <c:v>94.475899999999996</c:v>
                </c:pt>
                <c:pt idx="3">
                  <c:v>94.16</c:v>
                </c:pt>
                <c:pt idx="4">
                  <c:v>93.020399999999995</c:v>
                </c:pt>
                <c:pt idx="5">
                  <c:v>93.510999999999996</c:v>
                </c:pt>
                <c:pt idx="6">
                  <c:v>94.668800000000005</c:v>
                </c:pt>
                <c:pt idx="7">
                  <c:v>95.183599999999998</c:v>
                </c:pt>
                <c:pt idx="8">
                  <c:v>94.522300000000001</c:v>
                </c:pt>
                <c:pt idx="9">
                  <c:v>94.112499999999997</c:v>
                </c:pt>
                <c:pt idx="10">
                  <c:v>94.2303</c:v>
                </c:pt>
                <c:pt idx="11">
                  <c:v>94.128200000000007</c:v>
                </c:pt>
                <c:pt idx="12">
                  <c:v>94.436899999999994</c:v>
                </c:pt>
                <c:pt idx="13">
                  <c:v>94.732399999999998</c:v>
                </c:pt>
                <c:pt idx="14">
                  <c:v>96.718999999999994</c:v>
                </c:pt>
                <c:pt idx="15">
                  <c:v>96.587199999999996</c:v>
                </c:pt>
                <c:pt idx="16">
                  <c:v>97.959599999999995</c:v>
                </c:pt>
                <c:pt idx="17">
                  <c:v>95.630600000000001</c:v>
                </c:pt>
                <c:pt idx="18">
                  <c:v>95.489500000000007</c:v>
                </c:pt>
                <c:pt idx="19">
                  <c:v>95.4803</c:v>
                </c:pt>
                <c:pt idx="20">
                  <c:v>96.057199999999995</c:v>
                </c:pt>
                <c:pt idx="21">
                  <c:v>98.3125</c:v>
                </c:pt>
                <c:pt idx="22">
                  <c:v>99.176100000000005</c:v>
                </c:pt>
                <c:pt idx="23">
                  <c:v>99.513300000000001</c:v>
                </c:pt>
                <c:pt idx="24">
                  <c:v>98.332400000000007</c:v>
                </c:pt>
                <c:pt idx="25">
                  <c:v>99.111400000000003</c:v>
                </c:pt>
                <c:pt idx="26">
                  <c:v>98.915999999999997</c:v>
                </c:pt>
                <c:pt idx="27">
                  <c:v>99.182100000000005</c:v>
                </c:pt>
                <c:pt idx="28">
                  <c:v>99.044799999999995</c:v>
                </c:pt>
                <c:pt idx="29">
                  <c:v>98.537899999999993</c:v>
                </c:pt>
                <c:pt idx="30">
                  <c:v>97.824100000000001</c:v>
                </c:pt>
                <c:pt idx="31">
                  <c:v>98.626300000000001</c:v>
                </c:pt>
                <c:pt idx="32">
                  <c:v>98.852199999999996</c:v>
                </c:pt>
                <c:pt idx="33">
                  <c:v>99.242500000000007</c:v>
                </c:pt>
                <c:pt idx="34">
                  <c:v>100.4272</c:v>
                </c:pt>
                <c:pt idx="35">
                  <c:v>100.77209999999999</c:v>
                </c:pt>
                <c:pt idx="36">
                  <c:v>100.4139</c:v>
                </c:pt>
                <c:pt idx="37">
                  <c:v>101.8394</c:v>
                </c:pt>
                <c:pt idx="38">
                  <c:v>103.5865</c:v>
                </c:pt>
                <c:pt idx="39">
                  <c:v>103.88460000000001</c:v>
                </c:pt>
                <c:pt idx="40">
                  <c:v>101.7971</c:v>
                </c:pt>
                <c:pt idx="41">
                  <c:v>96.951599999999999</c:v>
                </c:pt>
                <c:pt idx="42">
                  <c:v>95.43</c:v>
                </c:pt>
                <c:pt idx="43">
                  <c:v>98.802599999999998</c:v>
                </c:pt>
                <c:pt idx="44">
                  <c:v>101.81059999999999</c:v>
                </c:pt>
                <c:pt idx="45">
                  <c:v>101.0371</c:v>
                </c:pt>
                <c:pt idx="46">
                  <c:v>99.226600000000005</c:v>
                </c:pt>
                <c:pt idx="47">
                  <c:v>100.5681</c:v>
                </c:pt>
                <c:pt idx="48">
                  <c:v>101.5183</c:v>
                </c:pt>
                <c:pt idx="49">
                  <c:v>102.7273</c:v>
                </c:pt>
                <c:pt idx="50">
                  <c:v>102.733</c:v>
                </c:pt>
                <c:pt idx="51">
                  <c:v>104.9605</c:v>
                </c:pt>
                <c:pt idx="52">
                  <c:v>106.0484</c:v>
                </c:pt>
                <c:pt idx="53">
                  <c:v>104.3066</c:v>
                </c:pt>
                <c:pt idx="54">
                  <c:v>104.185</c:v>
                </c:pt>
                <c:pt idx="55">
                  <c:v>104.4067</c:v>
                </c:pt>
                <c:pt idx="56">
                  <c:v>104.22880000000001</c:v>
                </c:pt>
                <c:pt idx="57">
                  <c:v>105.9014</c:v>
                </c:pt>
                <c:pt idx="58">
                  <c:v>106.0523</c:v>
                </c:pt>
                <c:pt idx="59">
                  <c:v>106.53149999999999</c:v>
                </c:pt>
                <c:pt idx="60">
                  <c:v>104.9482</c:v>
                </c:pt>
                <c:pt idx="61">
                  <c:v>105.6974</c:v>
                </c:pt>
                <c:pt idx="62">
                  <c:v>106.5857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9F5-414B-BA4C-C1C5A0063F05}"/>
            </c:ext>
          </c:extLst>
        </c:ser>
        <c:ser>
          <c:idx val="2"/>
          <c:order val="2"/>
          <c:tx>
            <c:v>Australia jobs</c:v>
          </c:tx>
          <c:spPr>
            <a:ln w="19050" cap="rnd">
              <a:solidFill>
                <a:srgbClr val="336699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cat>
            <c:strRef>
              <c:f>'Northern Territory'!$K$157:$K$303</c:f>
              <c:strCache>
                <c:ptCount val="63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  <c:pt idx="49">
                  <c:v>20/02/2021</c:v>
                </c:pt>
                <c:pt idx="50">
                  <c:v>27/02/2021</c:v>
                </c:pt>
                <c:pt idx="51">
                  <c:v>06/03/2021</c:v>
                </c:pt>
                <c:pt idx="52">
                  <c:v>13/03/2021</c:v>
                </c:pt>
                <c:pt idx="53">
                  <c:v>20/03/2021</c:v>
                </c:pt>
                <c:pt idx="54">
                  <c:v>27/03/2021</c:v>
                </c:pt>
                <c:pt idx="55">
                  <c:v>03/04/2021</c:v>
                </c:pt>
                <c:pt idx="56">
                  <c:v>10/04/2021</c:v>
                </c:pt>
                <c:pt idx="57">
                  <c:v>17/04/2021</c:v>
                </c:pt>
                <c:pt idx="58">
                  <c:v>24/04/2021</c:v>
                </c:pt>
                <c:pt idx="59">
                  <c:v>01/05/2021</c:v>
                </c:pt>
                <c:pt idx="60">
                  <c:v>08/05/2021</c:v>
                </c:pt>
                <c:pt idx="61">
                  <c:v>15/05/2021</c:v>
                </c:pt>
                <c:pt idx="62">
                  <c:v>22/05/2021</c:v>
                </c:pt>
              </c:strCache>
            </c:strRef>
          </c:cat>
          <c:val>
            <c:numRef>
              <c:f>'Northern Territory'!$L$157:$L$303</c:f>
              <c:numCache>
                <c:formatCode>0.0</c:formatCode>
                <c:ptCount val="147"/>
                <c:pt idx="0">
                  <c:v>100</c:v>
                </c:pt>
                <c:pt idx="1">
                  <c:v>98.971400000000003</c:v>
                </c:pt>
                <c:pt idx="2">
                  <c:v>95.467100000000002</c:v>
                </c:pt>
                <c:pt idx="3">
                  <c:v>92.919799999999995</c:v>
                </c:pt>
                <c:pt idx="4">
                  <c:v>91.6477</c:v>
                </c:pt>
                <c:pt idx="5">
                  <c:v>91.631299999999996</c:v>
                </c:pt>
                <c:pt idx="6">
                  <c:v>92.161500000000004</c:v>
                </c:pt>
                <c:pt idx="7">
                  <c:v>92.658500000000004</c:v>
                </c:pt>
                <c:pt idx="8">
                  <c:v>93.343400000000003</c:v>
                </c:pt>
                <c:pt idx="9">
                  <c:v>93.936000000000007</c:v>
                </c:pt>
                <c:pt idx="10">
                  <c:v>94.2928</c:v>
                </c:pt>
                <c:pt idx="11">
                  <c:v>94.800299999999993</c:v>
                </c:pt>
                <c:pt idx="12">
                  <c:v>95.783600000000007</c:v>
                </c:pt>
                <c:pt idx="13">
                  <c:v>96.283299999999997</c:v>
                </c:pt>
                <c:pt idx="14">
                  <c:v>96.299300000000002</c:v>
                </c:pt>
                <c:pt idx="15">
                  <c:v>95.908500000000004</c:v>
                </c:pt>
                <c:pt idx="16">
                  <c:v>97.200699999999998</c:v>
                </c:pt>
                <c:pt idx="17">
                  <c:v>98.327699999999993</c:v>
                </c:pt>
                <c:pt idx="18">
                  <c:v>98.431600000000003</c:v>
                </c:pt>
                <c:pt idx="19">
                  <c:v>98.653199999999998</c:v>
                </c:pt>
                <c:pt idx="20">
                  <c:v>98.874799999999993</c:v>
                </c:pt>
                <c:pt idx="21">
                  <c:v>98.872200000000007</c:v>
                </c:pt>
                <c:pt idx="22">
                  <c:v>98.756699999999995</c:v>
                </c:pt>
                <c:pt idx="23">
                  <c:v>98.844300000000004</c:v>
                </c:pt>
                <c:pt idx="24">
                  <c:v>98.981499999999997</c:v>
                </c:pt>
                <c:pt idx="25">
                  <c:v>99.167100000000005</c:v>
                </c:pt>
                <c:pt idx="26">
                  <c:v>99.586299999999994</c:v>
                </c:pt>
                <c:pt idx="27">
                  <c:v>99.756799999999998</c:v>
                </c:pt>
                <c:pt idx="28">
                  <c:v>99.555800000000005</c:v>
                </c:pt>
                <c:pt idx="29">
                  <c:v>98.852000000000004</c:v>
                </c:pt>
                <c:pt idx="30">
                  <c:v>99.105000000000004</c:v>
                </c:pt>
                <c:pt idx="31">
                  <c:v>99.954999999999998</c:v>
                </c:pt>
                <c:pt idx="32">
                  <c:v>100.2466</c:v>
                </c:pt>
                <c:pt idx="33">
                  <c:v>100.3845</c:v>
                </c:pt>
                <c:pt idx="34">
                  <c:v>100.7709</c:v>
                </c:pt>
                <c:pt idx="35">
                  <c:v>101.5155</c:v>
                </c:pt>
                <c:pt idx="36">
                  <c:v>101.84010000000001</c:v>
                </c:pt>
                <c:pt idx="37">
                  <c:v>102.1601</c:v>
                </c:pt>
                <c:pt idx="38">
                  <c:v>102.7184</c:v>
                </c:pt>
                <c:pt idx="39">
                  <c:v>102.78919999999999</c:v>
                </c:pt>
                <c:pt idx="40">
                  <c:v>101.9855</c:v>
                </c:pt>
                <c:pt idx="41">
                  <c:v>98.188100000000006</c:v>
                </c:pt>
                <c:pt idx="42">
                  <c:v>95.282499999999999</c:v>
                </c:pt>
                <c:pt idx="43">
                  <c:v>96.644999999999996</c:v>
                </c:pt>
                <c:pt idx="44">
                  <c:v>98.738500000000002</c:v>
                </c:pt>
                <c:pt idx="45">
                  <c:v>99.703400000000002</c:v>
                </c:pt>
                <c:pt idx="46">
                  <c:v>100.1818</c:v>
                </c:pt>
                <c:pt idx="47">
                  <c:v>100.5159</c:v>
                </c:pt>
                <c:pt idx="48">
                  <c:v>101.2561</c:v>
                </c:pt>
                <c:pt idx="49">
                  <c:v>101.8548</c:v>
                </c:pt>
                <c:pt idx="50">
                  <c:v>102.5565</c:v>
                </c:pt>
                <c:pt idx="51">
                  <c:v>102.80929999999999</c:v>
                </c:pt>
                <c:pt idx="52">
                  <c:v>103.1707</c:v>
                </c:pt>
                <c:pt idx="53">
                  <c:v>103.33920000000001</c:v>
                </c:pt>
                <c:pt idx="54">
                  <c:v>103.24590000000001</c:v>
                </c:pt>
                <c:pt idx="55">
                  <c:v>102.2514</c:v>
                </c:pt>
                <c:pt idx="56">
                  <c:v>101.7603</c:v>
                </c:pt>
                <c:pt idx="57">
                  <c:v>102.1613</c:v>
                </c:pt>
                <c:pt idx="58">
                  <c:v>102.3856</c:v>
                </c:pt>
                <c:pt idx="59">
                  <c:v>102.4948</c:v>
                </c:pt>
                <c:pt idx="60">
                  <c:v>102.2638</c:v>
                </c:pt>
                <c:pt idx="61">
                  <c:v>102.1909</c:v>
                </c:pt>
                <c:pt idx="62">
                  <c:v>102.5917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9F5-414B-BA4C-C1C5A0063F05}"/>
            </c:ext>
          </c:extLst>
        </c:ser>
        <c:ser>
          <c:idx val="3"/>
          <c:order val="3"/>
          <c:tx>
            <c:v>Australia wages</c:v>
          </c:tx>
          <c:spPr>
            <a:ln w="19050" cap="rnd">
              <a:solidFill>
                <a:srgbClr val="669966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cat>
            <c:strRef>
              <c:f>'Northern Territory'!$K$157:$K$303</c:f>
              <c:strCache>
                <c:ptCount val="63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  <c:pt idx="49">
                  <c:v>20/02/2021</c:v>
                </c:pt>
                <c:pt idx="50">
                  <c:v>27/02/2021</c:v>
                </c:pt>
                <c:pt idx="51">
                  <c:v>06/03/2021</c:v>
                </c:pt>
                <c:pt idx="52">
                  <c:v>13/03/2021</c:v>
                </c:pt>
                <c:pt idx="53">
                  <c:v>20/03/2021</c:v>
                </c:pt>
                <c:pt idx="54">
                  <c:v>27/03/2021</c:v>
                </c:pt>
                <c:pt idx="55">
                  <c:v>03/04/2021</c:v>
                </c:pt>
                <c:pt idx="56">
                  <c:v>10/04/2021</c:v>
                </c:pt>
                <c:pt idx="57">
                  <c:v>17/04/2021</c:v>
                </c:pt>
                <c:pt idx="58">
                  <c:v>24/04/2021</c:v>
                </c:pt>
                <c:pt idx="59">
                  <c:v>01/05/2021</c:v>
                </c:pt>
                <c:pt idx="60">
                  <c:v>08/05/2021</c:v>
                </c:pt>
                <c:pt idx="61">
                  <c:v>15/05/2021</c:v>
                </c:pt>
                <c:pt idx="62">
                  <c:v>22/05/2021</c:v>
                </c:pt>
              </c:strCache>
            </c:strRef>
          </c:cat>
          <c:val>
            <c:numRef>
              <c:f>'Northern Territory'!$L$305:$L$451</c:f>
              <c:numCache>
                <c:formatCode>0.0</c:formatCode>
                <c:ptCount val="147"/>
                <c:pt idx="0">
                  <c:v>100</c:v>
                </c:pt>
                <c:pt idx="1">
                  <c:v>99.6053</c:v>
                </c:pt>
                <c:pt idx="2">
                  <c:v>98.106899999999996</c:v>
                </c:pt>
                <c:pt idx="3">
                  <c:v>96.257499999999993</c:v>
                </c:pt>
                <c:pt idx="4">
                  <c:v>93.491100000000003</c:v>
                </c:pt>
                <c:pt idx="5">
                  <c:v>93.694500000000005</c:v>
                </c:pt>
                <c:pt idx="6">
                  <c:v>94.113399999999999</c:v>
                </c:pt>
                <c:pt idx="7">
                  <c:v>94.6751</c:v>
                </c:pt>
                <c:pt idx="8">
                  <c:v>93.583200000000005</c:v>
                </c:pt>
                <c:pt idx="9">
                  <c:v>92.816599999999994</c:v>
                </c:pt>
                <c:pt idx="10">
                  <c:v>92.4696</c:v>
                </c:pt>
                <c:pt idx="11">
                  <c:v>93.819900000000004</c:v>
                </c:pt>
                <c:pt idx="12">
                  <c:v>95.933999999999997</c:v>
                </c:pt>
                <c:pt idx="13">
                  <c:v>96.612799999999993</c:v>
                </c:pt>
                <c:pt idx="14">
                  <c:v>97.596199999999996</c:v>
                </c:pt>
                <c:pt idx="15">
                  <c:v>97.3506</c:v>
                </c:pt>
                <c:pt idx="16">
                  <c:v>99.1815</c:v>
                </c:pt>
                <c:pt idx="17">
                  <c:v>96.790899999999993</c:v>
                </c:pt>
                <c:pt idx="18">
                  <c:v>96.608999999999995</c:v>
                </c:pt>
                <c:pt idx="19">
                  <c:v>96.407499999999999</c:v>
                </c:pt>
                <c:pt idx="20">
                  <c:v>97.263400000000004</c:v>
                </c:pt>
                <c:pt idx="21">
                  <c:v>97.698300000000003</c:v>
                </c:pt>
                <c:pt idx="22">
                  <c:v>97.211500000000001</c:v>
                </c:pt>
                <c:pt idx="23">
                  <c:v>97.073300000000003</c:v>
                </c:pt>
                <c:pt idx="24">
                  <c:v>97.294700000000006</c:v>
                </c:pt>
                <c:pt idx="25">
                  <c:v>100.0347</c:v>
                </c:pt>
                <c:pt idx="26">
                  <c:v>101.01560000000001</c:v>
                </c:pt>
                <c:pt idx="27">
                  <c:v>101.878</c:v>
                </c:pt>
                <c:pt idx="28">
                  <c:v>101.0318</c:v>
                </c:pt>
                <c:pt idx="29">
                  <c:v>98.9071</c:v>
                </c:pt>
                <c:pt idx="30">
                  <c:v>97.891599999999997</c:v>
                </c:pt>
                <c:pt idx="31">
                  <c:v>98.589100000000002</c:v>
                </c:pt>
                <c:pt idx="32">
                  <c:v>98.0124</c:v>
                </c:pt>
                <c:pt idx="33">
                  <c:v>98.084500000000006</c:v>
                </c:pt>
                <c:pt idx="34">
                  <c:v>99.334100000000007</c:v>
                </c:pt>
                <c:pt idx="35">
                  <c:v>100.252</c:v>
                </c:pt>
                <c:pt idx="36">
                  <c:v>100.32299999999999</c:v>
                </c:pt>
                <c:pt idx="37">
                  <c:v>101.6798</c:v>
                </c:pt>
                <c:pt idx="38">
                  <c:v>103.49299999999999</c:v>
                </c:pt>
                <c:pt idx="39">
                  <c:v>103.9302</c:v>
                </c:pt>
                <c:pt idx="40">
                  <c:v>103.80880000000001</c:v>
                </c:pt>
                <c:pt idx="41">
                  <c:v>98.338499999999996</c:v>
                </c:pt>
                <c:pt idx="42">
                  <c:v>94.811899999999994</c:v>
                </c:pt>
                <c:pt idx="43">
                  <c:v>95.792599999999993</c:v>
                </c:pt>
                <c:pt idx="44">
                  <c:v>97.830399999999997</c:v>
                </c:pt>
                <c:pt idx="45">
                  <c:v>98.518799999999999</c:v>
                </c:pt>
                <c:pt idx="46">
                  <c:v>98.872900000000001</c:v>
                </c:pt>
                <c:pt idx="47">
                  <c:v>102.1712</c:v>
                </c:pt>
                <c:pt idx="48">
                  <c:v>103.3802</c:v>
                </c:pt>
                <c:pt idx="49">
                  <c:v>103.94280000000001</c:v>
                </c:pt>
                <c:pt idx="50">
                  <c:v>104.82899999999999</c:v>
                </c:pt>
                <c:pt idx="51">
                  <c:v>105.6114</c:v>
                </c:pt>
                <c:pt idx="52">
                  <c:v>105.6296</c:v>
                </c:pt>
                <c:pt idx="53">
                  <c:v>105.6164</c:v>
                </c:pt>
                <c:pt idx="54">
                  <c:v>105.876</c:v>
                </c:pt>
                <c:pt idx="55">
                  <c:v>104.9581</c:v>
                </c:pt>
                <c:pt idx="56">
                  <c:v>103.44970000000001</c:v>
                </c:pt>
                <c:pt idx="57">
                  <c:v>104.18389999999999</c:v>
                </c:pt>
                <c:pt idx="58">
                  <c:v>103.70489999999999</c:v>
                </c:pt>
                <c:pt idx="59">
                  <c:v>103.8417</c:v>
                </c:pt>
                <c:pt idx="60">
                  <c:v>102.46639999999999</c:v>
                </c:pt>
                <c:pt idx="61">
                  <c:v>102.3711</c:v>
                </c:pt>
                <c:pt idx="62">
                  <c:v>103.09139999999999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9F5-414B-BA4C-C1C5A0063F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Week</a:t>
                </a:r>
                <a:r>
                  <a:rPr lang="en-AU" baseline="0"/>
                  <a:t> ending</a:t>
                </a:r>
                <a:endParaRPr lang="en-AU"/>
              </a:p>
            </c:rich>
          </c:tx>
          <c:layout>
            <c:manualLayout>
              <c:xMode val="edge"/>
              <c:yMode val="edge"/>
              <c:x val="0.44657432419487708"/>
              <c:y val="0.867049581432396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\ yyyy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46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14"/>
        <c:majorTimeUnit val="days"/>
      </c:dateAx>
      <c:valAx>
        <c:axId val="1083880680"/>
        <c:scaling>
          <c:orientation val="minMax"/>
          <c:max val="108"/>
          <c:min val="9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2925509128877136"/>
          <c:y val="5.2077865266841883E-3"/>
          <c:w val="0.84522681380155951"/>
          <c:h val="0.1158089612504583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'Australian Capital Territory'!$K$4</c:f>
              <c:strCache>
                <c:ptCount val="1"/>
                <c:pt idx="0">
                  <c:v>Previous month (week ending 24 Apr 2021)</c:v>
                </c:pt>
              </c:strCache>
            </c:strRef>
          </c:tx>
          <c:spPr>
            <a:solidFill>
              <a:srgbClr val="336699"/>
            </a:solidFill>
            <a:ln>
              <a:noFill/>
            </a:ln>
            <a:effectLst/>
          </c:spPr>
          <c:invertIfNegative val="0"/>
          <c:cat>
            <c:strRef>
              <c:f>'Australian Capital Territory'!$K$36:$K$42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'Australian Capital Territory'!$L$36:$L$42</c:f>
              <c:numCache>
                <c:formatCode>0.0</c:formatCode>
                <c:ptCount val="7"/>
                <c:pt idx="0">
                  <c:v>76.75</c:v>
                </c:pt>
                <c:pt idx="1">
                  <c:v>96.87</c:v>
                </c:pt>
                <c:pt idx="2">
                  <c:v>99.99</c:v>
                </c:pt>
                <c:pt idx="3">
                  <c:v>103.19</c:v>
                </c:pt>
                <c:pt idx="4">
                  <c:v>105.34</c:v>
                </c:pt>
                <c:pt idx="5">
                  <c:v>105.18</c:v>
                </c:pt>
                <c:pt idx="6">
                  <c:v>109.56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3D-47B9-BCFF-86A46D2B37FC}"/>
            </c:ext>
          </c:extLst>
        </c:ser>
        <c:ser>
          <c:idx val="2"/>
          <c:order val="1"/>
          <c:tx>
            <c:strRef>
              <c:f>'Australian Capital Territory'!$K$7</c:f>
              <c:strCache>
                <c:ptCount val="1"/>
                <c:pt idx="0">
                  <c:v>Previous week (ending 15 May 2021)</c:v>
                </c:pt>
              </c:strCache>
            </c:strRef>
          </c:tx>
          <c:spPr>
            <a:solidFill>
              <a:srgbClr val="669966"/>
            </a:solidFill>
            <a:ln>
              <a:noFill/>
            </a:ln>
            <a:effectLst/>
          </c:spPr>
          <c:invertIfNegative val="0"/>
          <c:cat>
            <c:strRef>
              <c:f>'Australian Capital Territory'!$K$36:$K$42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'Australian Capital Territory'!$L$45:$L$51</c:f>
              <c:numCache>
                <c:formatCode>0.0</c:formatCode>
                <c:ptCount val="7"/>
                <c:pt idx="0">
                  <c:v>74.91</c:v>
                </c:pt>
                <c:pt idx="1">
                  <c:v>95.58</c:v>
                </c:pt>
                <c:pt idx="2">
                  <c:v>99.22</c:v>
                </c:pt>
                <c:pt idx="3">
                  <c:v>102.48</c:v>
                </c:pt>
                <c:pt idx="4">
                  <c:v>105.25</c:v>
                </c:pt>
                <c:pt idx="5">
                  <c:v>105.45</c:v>
                </c:pt>
                <c:pt idx="6">
                  <c:v>109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83D-47B9-BCFF-86A46D2B37FC}"/>
            </c:ext>
          </c:extLst>
        </c:ser>
        <c:ser>
          <c:idx val="3"/>
          <c:order val="2"/>
          <c:tx>
            <c:strRef>
              <c:f>'Australian Capital Territory'!$K$8</c:f>
              <c:strCache>
                <c:ptCount val="1"/>
                <c:pt idx="0">
                  <c:v>This week (ending 22 May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'Australian Capital Territory'!$K$36:$K$42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'Australian Capital Territory'!$L$54:$L$60</c:f>
              <c:numCache>
                <c:formatCode>0.0</c:formatCode>
                <c:ptCount val="7"/>
                <c:pt idx="0">
                  <c:v>75.680000000000007</c:v>
                </c:pt>
                <c:pt idx="1">
                  <c:v>95.46</c:v>
                </c:pt>
                <c:pt idx="2">
                  <c:v>99.33</c:v>
                </c:pt>
                <c:pt idx="3">
                  <c:v>103.2</c:v>
                </c:pt>
                <c:pt idx="4">
                  <c:v>106.12</c:v>
                </c:pt>
                <c:pt idx="5">
                  <c:v>106.31</c:v>
                </c:pt>
                <c:pt idx="6">
                  <c:v>109.66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83D-47B9-BCFF-86A46D2B37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6350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'Australian Capital Territory'!$K$4</c:f>
              <c:strCache>
                <c:ptCount val="1"/>
                <c:pt idx="0">
                  <c:v>Previous month (week ending 24 Apr 2021)</c:v>
                </c:pt>
              </c:strCache>
            </c:strRef>
          </c:tx>
          <c:spPr>
            <a:solidFill>
              <a:srgbClr val="336699"/>
            </a:solidFill>
            <a:ln>
              <a:noFill/>
            </a:ln>
            <a:effectLst/>
          </c:spPr>
          <c:invertIfNegative val="0"/>
          <c:cat>
            <c:strRef>
              <c:f>'Australian Capital Territory'!$K$65:$K$71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'Australian Capital Territory'!$L$65:$L$71</c:f>
              <c:numCache>
                <c:formatCode>0.0</c:formatCode>
                <c:ptCount val="7"/>
                <c:pt idx="0">
                  <c:v>81.48</c:v>
                </c:pt>
                <c:pt idx="1">
                  <c:v>99</c:v>
                </c:pt>
                <c:pt idx="2">
                  <c:v>103.02</c:v>
                </c:pt>
                <c:pt idx="3">
                  <c:v>103.39</c:v>
                </c:pt>
                <c:pt idx="4">
                  <c:v>104.33</c:v>
                </c:pt>
                <c:pt idx="5">
                  <c:v>108.12</c:v>
                </c:pt>
                <c:pt idx="6">
                  <c:v>105.67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79-4DF5-9C54-59436C5126E3}"/>
            </c:ext>
          </c:extLst>
        </c:ser>
        <c:ser>
          <c:idx val="2"/>
          <c:order val="1"/>
          <c:tx>
            <c:strRef>
              <c:f>'Australian Capital Territory'!$K$7</c:f>
              <c:strCache>
                <c:ptCount val="1"/>
                <c:pt idx="0">
                  <c:v>Previous week (ending 15 May 2021)</c:v>
                </c:pt>
              </c:strCache>
            </c:strRef>
          </c:tx>
          <c:spPr>
            <a:solidFill>
              <a:srgbClr val="669966"/>
            </a:solidFill>
            <a:ln>
              <a:noFill/>
            </a:ln>
            <a:effectLst/>
          </c:spPr>
          <c:invertIfNegative val="0"/>
          <c:cat>
            <c:strRef>
              <c:f>'Australian Capital Territory'!$K$65:$K$71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'Australian Capital Territory'!$L$74:$L$80</c:f>
              <c:numCache>
                <c:formatCode>0.0</c:formatCode>
                <c:ptCount val="7"/>
                <c:pt idx="0">
                  <c:v>79.180000000000007</c:v>
                </c:pt>
                <c:pt idx="1">
                  <c:v>98.08</c:v>
                </c:pt>
                <c:pt idx="2">
                  <c:v>102.29</c:v>
                </c:pt>
                <c:pt idx="3">
                  <c:v>103.07</c:v>
                </c:pt>
                <c:pt idx="4">
                  <c:v>104.33</c:v>
                </c:pt>
                <c:pt idx="5">
                  <c:v>108.9</c:v>
                </c:pt>
                <c:pt idx="6">
                  <c:v>108.53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A79-4DF5-9C54-59436C5126E3}"/>
            </c:ext>
          </c:extLst>
        </c:ser>
        <c:ser>
          <c:idx val="3"/>
          <c:order val="2"/>
          <c:tx>
            <c:strRef>
              <c:f>'Australian Capital Territory'!$K$8</c:f>
              <c:strCache>
                <c:ptCount val="1"/>
                <c:pt idx="0">
                  <c:v>This week (ending 22 May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'Australian Capital Territory'!$K$65:$K$71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'Australian Capital Territory'!$L$83:$L$89</c:f>
              <c:numCache>
                <c:formatCode>0.0</c:formatCode>
                <c:ptCount val="7"/>
                <c:pt idx="0">
                  <c:v>79.44</c:v>
                </c:pt>
                <c:pt idx="1">
                  <c:v>97.9</c:v>
                </c:pt>
                <c:pt idx="2">
                  <c:v>102.71</c:v>
                </c:pt>
                <c:pt idx="3">
                  <c:v>103.93</c:v>
                </c:pt>
                <c:pt idx="4">
                  <c:v>104.91</c:v>
                </c:pt>
                <c:pt idx="5">
                  <c:v>109.71</c:v>
                </c:pt>
                <c:pt idx="6">
                  <c:v>109.77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A79-4DF5-9C54-59436C5126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932130123607682"/>
          <c:y val="7.6490334307209348E-2"/>
          <c:w val="0.85382587099787943"/>
          <c:h val="0.4381144880254453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'Australian Capital Territory'!$K$9</c:f>
              <c:strCache>
                <c:ptCount val="1"/>
                <c:pt idx="0">
                  <c:v>Week ending 14 Mar 2020</c:v>
                </c:pt>
              </c:strCache>
            </c:strRef>
          </c:tx>
          <c:spPr>
            <a:solidFill>
              <a:srgbClr val="99CC66"/>
            </a:solidFill>
            <a:ln>
              <a:noFill/>
            </a:ln>
            <a:effectLst/>
          </c:spPr>
          <c:invertIfNegative val="0"/>
          <c:cat>
            <c:strRef>
              <c:f>'Australian Capital Territory'!$K$116:$K$134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'Australian Capital Territory'!$L$116:$L$134</c:f>
              <c:numCache>
                <c:formatCode>0.0%</c:formatCode>
                <c:ptCount val="19"/>
                <c:pt idx="0">
                  <c:v>2E-3</c:v>
                </c:pt>
                <c:pt idx="1">
                  <c:v>1.1999999999999999E-3</c:v>
                </c:pt>
                <c:pt idx="2">
                  <c:v>2.2200000000000001E-2</c:v>
                </c:pt>
                <c:pt idx="3">
                  <c:v>6.4000000000000003E-3</c:v>
                </c:pt>
                <c:pt idx="4">
                  <c:v>5.3699999999999998E-2</c:v>
                </c:pt>
                <c:pt idx="5">
                  <c:v>1.55E-2</c:v>
                </c:pt>
                <c:pt idx="6">
                  <c:v>7.9399999999999998E-2</c:v>
                </c:pt>
                <c:pt idx="7">
                  <c:v>8.0699999999999994E-2</c:v>
                </c:pt>
                <c:pt idx="8">
                  <c:v>1.66E-2</c:v>
                </c:pt>
                <c:pt idx="9">
                  <c:v>1.77E-2</c:v>
                </c:pt>
                <c:pt idx="10">
                  <c:v>1.9E-2</c:v>
                </c:pt>
                <c:pt idx="11">
                  <c:v>1.77E-2</c:v>
                </c:pt>
                <c:pt idx="12">
                  <c:v>0.1258</c:v>
                </c:pt>
                <c:pt idx="13">
                  <c:v>7.3099999999999998E-2</c:v>
                </c:pt>
                <c:pt idx="14">
                  <c:v>0.2389</c:v>
                </c:pt>
                <c:pt idx="15">
                  <c:v>7.5600000000000001E-2</c:v>
                </c:pt>
                <c:pt idx="16">
                  <c:v>9.8199999999999996E-2</c:v>
                </c:pt>
                <c:pt idx="17">
                  <c:v>1.8200000000000001E-2</c:v>
                </c:pt>
                <c:pt idx="18">
                  <c:v>3.5700000000000003E-2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BE-44BB-AB55-C5E116DA96FD}"/>
            </c:ext>
          </c:extLst>
        </c:ser>
        <c:ser>
          <c:idx val="0"/>
          <c:order val="1"/>
          <c:tx>
            <c:strRef>
              <c:f>'Australian Capital Territory'!$K$8</c:f>
              <c:strCache>
                <c:ptCount val="1"/>
                <c:pt idx="0">
                  <c:v>This week (ending 22 May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'Australian Capital Territory'!$K$116:$K$134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'Australian Capital Territory'!$L$136:$L$154</c:f>
              <c:numCache>
                <c:formatCode>0.0%</c:formatCode>
                <c:ptCount val="19"/>
                <c:pt idx="0">
                  <c:v>2.2000000000000001E-3</c:v>
                </c:pt>
                <c:pt idx="1">
                  <c:v>1.1999999999999999E-3</c:v>
                </c:pt>
                <c:pt idx="2">
                  <c:v>2.1399999999999999E-2</c:v>
                </c:pt>
                <c:pt idx="3">
                  <c:v>6.1999999999999998E-3</c:v>
                </c:pt>
                <c:pt idx="4">
                  <c:v>5.1999999999999998E-2</c:v>
                </c:pt>
                <c:pt idx="5">
                  <c:v>1.66E-2</c:v>
                </c:pt>
                <c:pt idx="6">
                  <c:v>7.2900000000000006E-2</c:v>
                </c:pt>
                <c:pt idx="7">
                  <c:v>6.83E-2</c:v>
                </c:pt>
                <c:pt idx="8">
                  <c:v>1.4200000000000001E-2</c:v>
                </c:pt>
                <c:pt idx="9">
                  <c:v>1.6199999999999999E-2</c:v>
                </c:pt>
                <c:pt idx="10">
                  <c:v>1.9699999999999999E-2</c:v>
                </c:pt>
                <c:pt idx="11">
                  <c:v>1.7000000000000001E-2</c:v>
                </c:pt>
                <c:pt idx="12">
                  <c:v>0.1298</c:v>
                </c:pt>
                <c:pt idx="13">
                  <c:v>7.3800000000000004E-2</c:v>
                </c:pt>
                <c:pt idx="14">
                  <c:v>0.24460000000000001</c:v>
                </c:pt>
                <c:pt idx="15">
                  <c:v>7.1999999999999995E-2</c:v>
                </c:pt>
                <c:pt idx="16">
                  <c:v>0.10349999999999999</c:v>
                </c:pt>
                <c:pt idx="17">
                  <c:v>1.67E-2</c:v>
                </c:pt>
                <c:pt idx="18">
                  <c:v>3.56E-2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8BE-44BB-AB55-C5E116DA96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2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prstDash val="solid"/>
              <a:round/>
            </a:ln>
            <a:effectLst/>
          </c:spPr>
        </c:majorGridlines>
        <c:numFmt formatCode="0.0%" sourceLinked="0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190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23976316913874138"/>
          <c:y val="3.0869173848543357E-2"/>
          <c:w val="0.58442715009461021"/>
          <c:h val="7.637851926811700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>
      <c:oddFooter>&amp;L*Previous week: week ending xx March 2020. Previous month: week ending xx March 2020. Previous quarter: week ending xx March 2020.
**The week ending 12 March represents the week Australia had 100 cases of Covid-19 and is indexed to 100.</c:oddFooter>
    </c:headerFooter>
    <c:pageMargins b="0.75" l="0.7" r="0.7" t="0.75" header="0.3" footer="0.3"/>
    <c:pageSetup orientation="portrait"/>
  </c:printSettings>
  <c:userShapes r:id="rId3"/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809410238983027"/>
          <c:y val="0.1453644525029838"/>
          <c:w val="0.85382587099787943"/>
          <c:h val="0.79642615057109722"/>
        </c:manualLayout>
      </c:layout>
      <c:barChart>
        <c:barDir val="bar"/>
        <c:grouping val="clustered"/>
        <c:varyColors val="0"/>
        <c:ser>
          <c:idx val="0"/>
          <c:order val="0"/>
          <c:tx>
            <c:v>This week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6350" cap="flat" cmpd="sng" algn="ctr">
                      <a:solidFill>
                        <a:schemeClr val="tx1"/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'Australian Capital Territory'!$K$94:$K$112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'Australian Capital Territory'!$L$94:$L$112</c:f>
              <c:numCache>
                <c:formatCode>0.0%</c:formatCode>
                <c:ptCount val="19"/>
                <c:pt idx="0">
                  <c:v>0.1215</c:v>
                </c:pt>
                <c:pt idx="1">
                  <c:v>8.1699999999999995E-2</c:v>
                </c:pt>
                <c:pt idx="2">
                  <c:v>-2.2700000000000001E-2</c:v>
                </c:pt>
                <c:pt idx="3">
                  <c:v>-1.26E-2</c:v>
                </c:pt>
                <c:pt idx="4">
                  <c:v>-1.52E-2</c:v>
                </c:pt>
                <c:pt idx="5">
                  <c:v>8.6900000000000005E-2</c:v>
                </c:pt>
                <c:pt idx="6">
                  <c:v>-6.6699999999999995E-2</c:v>
                </c:pt>
                <c:pt idx="7">
                  <c:v>-0.13880000000000001</c:v>
                </c:pt>
                <c:pt idx="8">
                  <c:v>-0.13150000000000001</c:v>
                </c:pt>
                <c:pt idx="9">
                  <c:v>-6.6199999999999995E-2</c:v>
                </c:pt>
                <c:pt idx="10">
                  <c:v>5.21E-2</c:v>
                </c:pt>
                <c:pt idx="11">
                  <c:v>-2.3E-2</c:v>
                </c:pt>
                <c:pt idx="12">
                  <c:v>4.9000000000000002E-2</c:v>
                </c:pt>
                <c:pt idx="13">
                  <c:v>2.5999999999999999E-2</c:v>
                </c:pt>
                <c:pt idx="14">
                  <c:v>4.07E-2</c:v>
                </c:pt>
                <c:pt idx="15">
                  <c:v>-3.2300000000000002E-2</c:v>
                </c:pt>
                <c:pt idx="16">
                  <c:v>7.1300000000000002E-2</c:v>
                </c:pt>
                <c:pt idx="17">
                  <c:v>-7.1099999999999997E-2</c:v>
                </c:pt>
                <c:pt idx="18">
                  <c:v>1.37E-2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45-444B-B0E4-54B64D17C6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0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</c:scaling>
        <c:delete val="0"/>
        <c:axPos val="t"/>
        <c:numFmt formatCode="0.0%" sourceLinked="0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1904"/>
        <c:crosses val="autoZero"/>
        <c:crossBetween val="between"/>
        <c:majorUnit val="0.1"/>
      </c:valAx>
      <c:spPr>
        <a:solidFill>
          <a:schemeClr val="bg1"/>
        </a:solidFill>
        <a:ln w="6350">
          <a:solidFill>
            <a:schemeClr val="bg2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>
      <c:oddFooter>&amp;L*Previous week: week ending xx March 2020. Previous month: week ending xx March 2020. Previous quarter: week ending xx March 2020.
**The week ending 12 March represents the week Australia had 100 cases of Covid-19 and is indexed to 100.</c:oddFooter>
    </c:headerFooter>
    <c:pageMargins b="0.75" l="0.7" r="0.7" t="0.75" header="0.3" footer="0.3"/>
    <c:pageSetup orientation="portrait"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809410238983027"/>
          <c:y val="0.1453644525029838"/>
          <c:w val="0.85382587099787943"/>
          <c:h val="0.79642615057109722"/>
        </c:manualLayout>
      </c:layout>
      <c:barChart>
        <c:barDir val="bar"/>
        <c:grouping val="clustered"/>
        <c:varyColors val="0"/>
        <c:ser>
          <c:idx val="0"/>
          <c:order val="0"/>
          <c:tx>
            <c:v>This week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6350" cap="flat" cmpd="sng" algn="ctr">
                      <a:solidFill>
                        <a:schemeClr val="tx1"/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'New South Wales'!$K$94:$K$112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'New South Wales'!$L$94:$L$112</c:f>
              <c:numCache>
                <c:formatCode>0.0%</c:formatCode>
                <c:ptCount val="19"/>
                <c:pt idx="0">
                  <c:v>-2.3099999999999999E-2</c:v>
                </c:pt>
                <c:pt idx="1">
                  <c:v>7.2300000000000003E-2</c:v>
                </c:pt>
                <c:pt idx="2">
                  <c:v>-2.4199999999999999E-2</c:v>
                </c:pt>
                <c:pt idx="3">
                  <c:v>5.3199999999999997E-2</c:v>
                </c:pt>
                <c:pt idx="4">
                  <c:v>-3.3500000000000002E-2</c:v>
                </c:pt>
                <c:pt idx="5">
                  <c:v>-1.38E-2</c:v>
                </c:pt>
                <c:pt idx="6">
                  <c:v>-2.8500000000000001E-2</c:v>
                </c:pt>
                <c:pt idx="7">
                  <c:v>-0.1074</c:v>
                </c:pt>
                <c:pt idx="8">
                  <c:v>-7.8399999999999997E-2</c:v>
                </c:pt>
                <c:pt idx="9">
                  <c:v>-7.8399999999999997E-2</c:v>
                </c:pt>
                <c:pt idx="10">
                  <c:v>7.7200000000000005E-2</c:v>
                </c:pt>
                <c:pt idx="11">
                  <c:v>-1E-4</c:v>
                </c:pt>
                <c:pt idx="12">
                  <c:v>1.2200000000000001E-2</c:v>
                </c:pt>
                <c:pt idx="13">
                  <c:v>2.58E-2</c:v>
                </c:pt>
                <c:pt idx="14">
                  <c:v>0.14269999999999999</c:v>
                </c:pt>
                <c:pt idx="15">
                  <c:v>1.1599999999999999E-2</c:v>
                </c:pt>
                <c:pt idx="16">
                  <c:v>4.2999999999999997E-2</c:v>
                </c:pt>
                <c:pt idx="17">
                  <c:v>-3.9E-2</c:v>
                </c:pt>
                <c:pt idx="18">
                  <c:v>-2.8E-3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7D-47F7-AEBD-B6AE11AE27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0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  <c:max val="0.2"/>
          <c:min val="-0.15000000000000002"/>
        </c:scaling>
        <c:delete val="0"/>
        <c:axPos val="t"/>
        <c:numFmt formatCode="0.0%" sourceLinked="0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1904"/>
        <c:crosses val="autoZero"/>
        <c:crossBetween val="between"/>
        <c:majorUnit val="5.000000000000001E-2"/>
      </c:valAx>
      <c:spPr>
        <a:solidFill>
          <a:schemeClr val="bg1"/>
        </a:solidFill>
        <a:ln w="6350">
          <a:solidFill>
            <a:schemeClr val="bg2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>
      <c:oddFooter>&amp;L*Previous week: week ending xx March 2020. Previous month: week ending xx March 2020. Previous quarter: week ending xx March 2020.
**The week ending 12 March represents the week Australia had 100 cases of Covid-19 and is indexed to 100.</c:oddFooter>
    </c:headerFooter>
    <c:pageMargins b="0.75" l="0.7" r="0.7" t="0.75" header="0.3" footer="0.3"/>
    <c:pageSetup orientation="portrait"/>
  </c:printSettings>
  <c:userShapes r:id="rId3"/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450785282508487"/>
        </c:manualLayout>
      </c:layout>
      <c:lineChart>
        <c:grouping val="standard"/>
        <c:varyColors val="0"/>
        <c:ser>
          <c:idx val="0"/>
          <c:order val="0"/>
          <c:tx>
            <c:v>State jobs</c:v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'Australian Capital Territory'!$K$157:$K$303</c:f>
              <c:strCache>
                <c:ptCount val="63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  <c:pt idx="49">
                  <c:v>20/02/2021</c:v>
                </c:pt>
                <c:pt idx="50">
                  <c:v>27/02/2021</c:v>
                </c:pt>
                <c:pt idx="51">
                  <c:v>06/03/2021</c:v>
                </c:pt>
                <c:pt idx="52">
                  <c:v>13/03/2021</c:v>
                </c:pt>
                <c:pt idx="53">
                  <c:v>20/03/2021</c:v>
                </c:pt>
                <c:pt idx="54">
                  <c:v>27/03/2021</c:v>
                </c:pt>
                <c:pt idx="55">
                  <c:v>03/04/2021</c:v>
                </c:pt>
                <c:pt idx="56">
                  <c:v>10/04/2021</c:v>
                </c:pt>
                <c:pt idx="57">
                  <c:v>17/04/2021</c:v>
                </c:pt>
                <c:pt idx="58">
                  <c:v>24/04/2021</c:v>
                </c:pt>
                <c:pt idx="59">
                  <c:v>01/05/2021</c:v>
                </c:pt>
                <c:pt idx="60">
                  <c:v>08/05/2021</c:v>
                </c:pt>
                <c:pt idx="61">
                  <c:v>15/05/2021</c:v>
                </c:pt>
                <c:pt idx="62">
                  <c:v>22/05/2021</c:v>
                </c:pt>
              </c:strCache>
            </c:strRef>
          </c:cat>
          <c:val>
            <c:numRef>
              <c:f>'Australian Capital Territory'!$L$453:$L$599</c:f>
              <c:numCache>
                <c:formatCode>0.0</c:formatCode>
                <c:ptCount val="147"/>
                <c:pt idx="0">
                  <c:v>100</c:v>
                </c:pt>
                <c:pt idx="1">
                  <c:v>99.013199999999998</c:v>
                </c:pt>
                <c:pt idx="2">
                  <c:v>96.050299999999993</c:v>
                </c:pt>
                <c:pt idx="3">
                  <c:v>93.974000000000004</c:v>
                </c:pt>
                <c:pt idx="4">
                  <c:v>93.092200000000005</c:v>
                </c:pt>
                <c:pt idx="5">
                  <c:v>93.197599999999994</c:v>
                </c:pt>
                <c:pt idx="6">
                  <c:v>93.561999999999998</c:v>
                </c:pt>
                <c:pt idx="7">
                  <c:v>93.892700000000005</c:v>
                </c:pt>
                <c:pt idx="8">
                  <c:v>94.160300000000007</c:v>
                </c:pt>
                <c:pt idx="9">
                  <c:v>94.778899999999993</c:v>
                </c:pt>
                <c:pt idx="10">
                  <c:v>95.255099999999999</c:v>
                </c:pt>
                <c:pt idx="11">
                  <c:v>95.411900000000003</c:v>
                </c:pt>
                <c:pt idx="12">
                  <c:v>95.649000000000001</c:v>
                </c:pt>
                <c:pt idx="13">
                  <c:v>95.8994</c:v>
                </c:pt>
                <c:pt idx="14">
                  <c:v>95.923500000000004</c:v>
                </c:pt>
                <c:pt idx="15">
                  <c:v>96.345699999999994</c:v>
                </c:pt>
                <c:pt idx="16">
                  <c:v>97.653999999999996</c:v>
                </c:pt>
                <c:pt idx="17">
                  <c:v>98.784700000000001</c:v>
                </c:pt>
                <c:pt idx="18">
                  <c:v>98.745199999999997</c:v>
                </c:pt>
                <c:pt idx="19">
                  <c:v>98.881600000000006</c:v>
                </c:pt>
                <c:pt idx="20">
                  <c:v>99.349299999999999</c:v>
                </c:pt>
                <c:pt idx="21">
                  <c:v>99.588499999999996</c:v>
                </c:pt>
                <c:pt idx="22">
                  <c:v>99.574600000000004</c:v>
                </c:pt>
                <c:pt idx="23">
                  <c:v>99.480400000000003</c:v>
                </c:pt>
                <c:pt idx="24">
                  <c:v>99.531199999999998</c:v>
                </c:pt>
                <c:pt idx="25">
                  <c:v>99.803100000000001</c:v>
                </c:pt>
                <c:pt idx="26">
                  <c:v>100.2718</c:v>
                </c:pt>
                <c:pt idx="27">
                  <c:v>100.2788</c:v>
                </c:pt>
                <c:pt idx="28">
                  <c:v>100.0508</c:v>
                </c:pt>
                <c:pt idx="29">
                  <c:v>99.721199999999996</c:v>
                </c:pt>
                <c:pt idx="30">
                  <c:v>99.945400000000006</c:v>
                </c:pt>
                <c:pt idx="31">
                  <c:v>100.77379999999999</c:v>
                </c:pt>
                <c:pt idx="32">
                  <c:v>101.13979999999999</c:v>
                </c:pt>
                <c:pt idx="33">
                  <c:v>100.5924</c:v>
                </c:pt>
                <c:pt idx="34">
                  <c:v>100.6448</c:v>
                </c:pt>
                <c:pt idx="35">
                  <c:v>101.03279999999999</c:v>
                </c:pt>
                <c:pt idx="36">
                  <c:v>101.3394</c:v>
                </c:pt>
                <c:pt idx="37">
                  <c:v>101.4004</c:v>
                </c:pt>
                <c:pt idx="38">
                  <c:v>101.8306</c:v>
                </c:pt>
                <c:pt idx="39">
                  <c:v>101.57429999999999</c:v>
                </c:pt>
                <c:pt idx="40">
                  <c:v>101.0585</c:v>
                </c:pt>
                <c:pt idx="41">
                  <c:v>97.176199999999994</c:v>
                </c:pt>
                <c:pt idx="42">
                  <c:v>94.280100000000004</c:v>
                </c:pt>
                <c:pt idx="43">
                  <c:v>95.36</c:v>
                </c:pt>
                <c:pt idx="44">
                  <c:v>97.597399999999993</c:v>
                </c:pt>
                <c:pt idx="45">
                  <c:v>98.78</c:v>
                </c:pt>
                <c:pt idx="46">
                  <c:v>99.341300000000004</c:v>
                </c:pt>
                <c:pt idx="47">
                  <c:v>99.884399999999999</c:v>
                </c:pt>
                <c:pt idx="48">
                  <c:v>100.5489</c:v>
                </c:pt>
                <c:pt idx="49">
                  <c:v>101.2028</c:v>
                </c:pt>
                <c:pt idx="50">
                  <c:v>101.9911</c:v>
                </c:pt>
                <c:pt idx="51">
                  <c:v>102.16289999999999</c:v>
                </c:pt>
                <c:pt idx="52">
                  <c:v>102.4456</c:v>
                </c:pt>
                <c:pt idx="53">
                  <c:v>102.44459999999999</c:v>
                </c:pt>
                <c:pt idx="54">
                  <c:v>102.49209999999999</c:v>
                </c:pt>
                <c:pt idx="55">
                  <c:v>101.42700000000001</c:v>
                </c:pt>
                <c:pt idx="56">
                  <c:v>101.2359</c:v>
                </c:pt>
                <c:pt idx="57">
                  <c:v>101.4572</c:v>
                </c:pt>
                <c:pt idx="58">
                  <c:v>101.8019</c:v>
                </c:pt>
                <c:pt idx="59">
                  <c:v>101.9188</c:v>
                </c:pt>
                <c:pt idx="60">
                  <c:v>101.474</c:v>
                </c:pt>
                <c:pt idx="61">
                  <c:v>101.226</c:v>
                </c:pt>
                <c:pt idx="62">
                  <c:v>101.65300000000001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26B-4AEB-9874-D8BC6CA4923C}"/>
            </c:ext>
          </c:extLst>
        </c:ser>
        <c:ser>
          <c:idx val="1"/>
          <c:order val="1"/>
          <c:tx>
            <c:v>State wages</c:v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Pt>
            <c:idx val="7"/>
            <c:marker>
              <c:symbol val="none"/>
            </c:marker>
            <c:bubble3D val="0"/>
            <c:spPr>
              <a:ln w="19050" cap="rnd">
                <a:solidFill>
                  <a:schemeClr val="accent2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A26B-4AEB-9874-D8BC6CA4923C}"/>
              </c:ext>
            </c:extLst>
          </c:dPt>
          <c:cat>
            <c:strRef>
              <c:f>'Australian Capital Territory'!$K$157:$K$303</c:f>
              <c:strCache>
                <c:ptCount val="63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  <c:pt idx="49">
                  <c:v>20/02/2021</c:v>
                </c:pt>
                <c:pt idx="50">
                  <c:v>27/02/2021</c:v>
                </c:pt>
                <c:pt idx="51">
                  <c:v>06/03/2021</c:v>
                </c:pt>
                <c:pt idx="52">
                  <c:v>13/03/2021</c:v>
                </c:pt>
                <c:pt idx="53">
                  <c:v>20/03/2021</c:v>
                </c:pt>
                <c:pt idx="54">
                  <c:v>27/03/2021</c:v>
                </c:pt>
                <c:pt idx="55">
                  <c:v>03/04/2021</c:v>
                </c:pt>
                <c:pt idx="56">
                  <c:v>10/04/2021</c:v>
                </c:pt>
                <c:pt idx="57">
                  <c:v>17/04/2021</c:v>
                </c:pt>
                <c:pt idx="58">
                  <c:v>24/04/2021</c:v>
                </c:pt>
                <c:pt idx="59">
                  <c:v>01/05/2021</c:v>
                </c:pt>
                <c:pt idx="60">
                  <c:v>08/05/2021</c:v>
                </c:pt>
                <c:pt idx="61">
                  <c:v>15/05/2021</c:v>
                </c:pt>
                <c:pt idx="62">
                  <c:v>22/05/2021</c:v>
                </c:pt>
              </c:strCache>
            </c:strRef>
          </c:cat>
          <c:val>
            <c:numRef>
              <c:f>'Australian Capital Territory'!$L$601:$L$747</c:f>
              <c:numCache>
                <c:formatCode>0.0</c:formatCode>
                <c:ptCount val="147"/>
                <c:pt idx="0">
                  <c:v>100</c:v>
                </c:pt>
                <c:pt idx="1">
                  <c:v>98.826300000000003</c:v>
                </c:pt>
                <c:pt idx="2">
                  <c:v>97.662099999999995</c:v>
                </c:pt>
                <c:pt idx="3">
                  <c:v>98.179199999999994</c:v>
                </c:pt>
                <c:pt idx="4">
                  <c:v>98.1387</c:v>
                </c:pt>
                <c:pt idx="5">
                  <c:v>98.696700000000007</c:v>
                </c:pt>
                <c:pt idx="6">
                  <c:v>98.990899999999996</c:v>
                </c:pt>
                <c:pt idx="7">
                  <c:v>99.481300000000005</c:v>
                </c:pt>
                <c:pt idx="8">
                  <c:v>99.569400000000002</c:v>
                </c:pt>
                <c:pt idx="9">
                  <c:v>97.718999999999994</c:v>
                </c:pt>
                <c:pt idx="10">
                  <c:v>96.776499999999999</c:v>
                </c:pt>
                <c:pt idx="11">
                  <c:v>97.384</c:v>
                </c:pt>
                <c:pt idx="12">
                  <c:v>98.704700000000003</c:v>
                </c:pt>
                <c:pt idx="13">
                  <c:v>98.727900000000005</c:v>
                </c:pt>
                <c:pt idx="14">
                  <c:v>99.343900000000005</c:v>
                </c:pt>
                <c:pt idx="15">
                  <c:v>100.35809999999999</c:v>
                </c:pt>
                <c:pt idx="16">
                  <c:v>101.5274</c:v>
                </c:pt>
                <c:pt idx="17">
                  <c:v>100.25409999999999</c:v>
                </c:pt>
                <c:pt idx="18">
                  <c:v>98.9696</c:v>
                </c:pt>
                <c:pt idx="19">
                  <c:v>98.964500000000001</c:v>
                </c:pt>
                <c:pt idx="20">
                  <c:v>100.2276</c:v>
                </c:pt>
                <c:pt idx="21">
                  <c:v>101.03700000000001</c:v>
                </c:pt>
                <c:pt idx="22">
                  <c:v>100.0077</c:v>
                </c:pt>
                <c:pt idx="23">
                  <c:v>99.683099999999996</c:v>
                </c:pt>
                <c:pt idx="24">
                  <c:v>100.2123</c:v>
                </c:pt>
                <c:pt idx="25">
                  <c:v>101.172</c:v>
                </c:pt>
                <c:pt idx="26">
                  <c:v>102.1211</c:v>
                </c:pt>
                <c:pt idx="27">
                  <c:v>101.6575</c:v>
                </c:pt>
                <c:pt idx="28">
                  <c:v>101.07470000000001</c:v>
                </c:pt>
                <c:pt idx="29">
                  <c:v>100.61199999999999</c:v>
                </c:pt>
                <c:pt idx="30">
                  <c:v>100.5115</c:v>
                </c:pt>
                <c:pt idx="31">
                  <c:v>100.73869999999999</c:v>
                </c:pt>
                <c:pt idx="32">
                  <c:v>101.0484</c:v>
                </c:pt>
                <c:pt idx="33">
                  <c:v>100.6621</c:v>
                </c:pt>
                <c:pt idx="34">
                  <c:v>101.92400000000001</c:v>
                </c:pt>
                <c:pt idx="35">
                  <c:v>102.0029</c:v>
                </c:pt>
                <c:pt idx="36">
                  <c:v>101.7139</c:v>
                </c:pt>
                <c:pt idx="37">
                  <c:v>101.9568</c:v>
                </c:pt>
                <c:pt idx="38">
                  <c:v>102.9464</c:v>
                </c:pt>
                <c:pt idx="39">
                  <c:v>103.6571</c:v>
                </c:pt>
                <c:pt idx="40">
                  <c:v>103.2753</c:v>
                </c:pt>
                <c:pt idx="41">
                  <c:v>99.315399999999997</c:v>
                </c:pt>
                <c:pt idx="42">
                  <c:v>95.219700000000003</c:v>
                </c:pt>
                <c:pt idx="43">
                  <c:v>95.776600000000002</c:v>
                </c:pt>
                <c:pt idx="44">
                  <c:v>97.876199999999997</c:v>
                </c:pt>
                <c:pt idx="45">
                  <c:v>99.685900000000004</c:v>
                </c:pt>
                <c:pt idx="46">
                  <c:v>100.4967</c:v>
                </c:pt>
                <c:pt idx="47">
                  <c:v>103.3475</c:v>
                </c:pt>
                <c:pt idx="48">
                  <c:v>103.7008</c:v>
                </c:pt>
                <c:pt idx="49">
                  <c:v>104.68089999999999</c:v>
                </c:pt>
                <c:pt idx="50">
                  <c:v>105.6306</c:v>
                </c:pt>
                <c:pt idx="51">
                  <c:v>104.9483</c:v>
                </c:pt>
                <c:pt idx="52">
                  <c:v>103.9646</c:v>
                </c:pt>
                <c:pt idx="53">
                  <c:v>104.2363</c:v>
                </c:pt>
                <c:pt idx="54">
                  <c:v>104.2775</c:v>
                </c:pt>
                <c:pt idx="55">
                  <c:v>104.20440000000001</c:v>
                </c:pt>
                <c:pt idx="56">
                  <c:v>104.30419999999999</c:v>
                </c:pt>
                <c:pt idx="57">
                  <c:v>104.456</c:v>
                </c:pt>
                <c:pt idx="58">
                  <c:v>104.32769999999999</c:v>
                </c:pt>
                <c:pt idx="59">
                  <c:v>104.3695</c:v>
                </c:pt>
                <c:pt idx="60">
                  <c:v>104.1854</c:v>
                </c:pt>
                <c:pt idx="61">
                  <c:v>103.3877</c:v>
                </c:pt>
                <c:pt idx="62">
                  <c:v>103.863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26B-4AEB-9874-D8BC6CA4923C}"/>
            </c:ext>
          </c:extLst>
        </c:ser>
        <c:ser>
          <c:idx val="2"/>
          <c:order val="2"/>
          <c:tx>
            <c:v>Australia jobs</c:v>
          </c:tx>
          <c:spPr>
            <a:ln w="19050" cap="rnd">
              <a:solidFill>
                <a:srgbClr val="336699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cat>
            <c:strRef>
              <c:f>'Australian Capital Territory'!$K$157:$K$303</c:f>
              <c:strCache>
                <c:ptCount val="63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  <c:pt idx="49">
                  <c:v>20/02/2021</c:v>
                </c:pt>
                <c:pt idx="50">
                  <c:v>27/02/2021</c:v>
                </c:pt>
                <c:pt idx="51">
                  <c:v>06/03/2021</c:v>
                </c:pt>
                <c:pt idx="52">
                  <c:v>13/03/2021</c:v>
                </c:pt>
                <c:pt idx="53">
                  <c:v>20/03/2021</c:v>
                </c:pt>
                <c:pt idx="54">
                  <c:v>27/03/2021</c:v>
                </c:pt>
                <c:pt idx="55">
                  <c:v>03/04/2021</c:v>
                </c:pt>
                <c:pt idx="56">
                  <c:v>10/04/2021</c:v>
                </c:pt>
                <c:pt idx="57">
                  <c:v>17/04/2021</c:v>
                </c:pt>
                <c:pt idx="58">
                  <c:v>24/04/2021</c:v>
                </c:pt>
                <c:pt idx="59">
                  <c:v>01/05/2021</c:v>
                </c:pt>
                <c:pt idx="60">
                  <c:v>08/05/2021</c:v>
                </c:pt>
                <c:pt idx="61">
                  <c:v>15/05/2021</c:v>
                </c:pt>
                <c:pt idx="62">
                  <c:v>22/05/2021</c:v>
                </c:pt>
              </c:strCache>
            </c:strRef>
          </c:cat>
          <c:val>
            <c:numRef>
              <c:f>'Australian Capital Territory'!$L$157:$L$303</c:f>
              <c:numCache>
                <c:formatCode>0.0</c:formatCode>
                <c:ptCount val="147"/>
                <c:pt idx="0">
                  <c:v>100</c:v>
                </c:pt>
                <c:pt idx="1">
                  <c:v>98.971400000000003</c:v>
                </c:pt>
                <c:pt idx="2">
                  <c:v>95.467100000000002</c:v>
                </c:pt>
                <c:pt idx="3">
                  <c:v>92.919799999999995</c:v>
                </c:pt>
                <c:pt idx="4">
                  <c:v>91.6477</c:v>
                </c:pt>
                <c:pt idx="5">
                  <c:v>91.631299999999996</c:v>
                </c:pt>
                <c:pt idx="6">
                  <c:v>92.161500000000004</c:v>
                </c:pt>
                <c:pt idx="7">
                  <c:v>92.658500000000004</c:v>
                </c:pt>
                <c:pt idx="8">
                  <c:v>93.343400000000003</c:v>
                </c:pt>
                <c:pt idx="9">
                  <c:v>93.936000000000007</c:v>
                </c:pt>
                <c:pt idx="10">
                  <c:v>94.2928</c:v>
                </c:pt>
                <c:pt idx="11">
                  <c:v>94.800299999999993</c:v>
                </c:pt>
                <c:pt idx="12">
                  <c:v>95.783600000000007</c:v>
                </c:pt>
                <c:pt idx="13">
                  <c:v>96.283299999999997</c:v>
                </c:pt>
                <c:pt idx="14">
                  <c:v>96.299300000000002</c:v>
                </c:pt>
                <c:pt idx="15">
                  <c:v>95.908500000000004</c:v>
                </c:pt>
                <c:pt idx="16">
                  <c:v>97.200699999999998</c:v>
                </c:pt>
                <c:pt idx="17">
                  <c:v>98.327699999999993</c:v>
                </c:pt>
                <c:pt idx="18">
                  <c:v>98.431600000000003</c:v>
                </c:pt>
                <c:pt idx="19">
                  <c:v>98.653199999999998</c:v>
                </c:pt>
                <c:pt idx="20">
                  <c:v>98.874799999999993</c:v>
                </c:pt>
                <c:pt idx="21">
                  <c:v>98.872200000000007</c:v>
                </c:pt>
                <c:pt idx="22">
                  <c:v>98.756699999999995</c:v>
                </c:pt>
                <c:pt idx="23">
                  <c:v>98.844300000000004</c:v>
                </c:pt>
                <c:pt idx="24">
                  <c:v>98.981499999999997</c:v>
                </c:pt>
                <c:pt idx="25">
                  <c:v>99.167100000000005</c:v>
                </c:pt>
                <c:pt idx="26">
                  <c:v>99.586299999999994</c:v>
                </c:pt>
                <c:pt idx="27">
                  <c:v>99.756799999999998</c:v>
                </c:pt>
                <c:pt idx="28">
                  <c:v>99.555800000000005</c:v>
                </c:pt>
                <c:pt idx="29">
                  <c:v>98.852000000000004</c:v>
                </c:pt>
                <c:pt idx="30">
                  <c:v>99.105000000000004</c:v>
                </c:pt>
                <c:pt idx="31">
                  <c:v>99.954999999999998</c:v>
                </c:pt>
                <c:pt idx="32">
                  <c:v>100.2466</c:v>
                </c:pt>
                <c:pt idx="33">
                  <c:v>100.3845</c:v>
                </c:pt>
                <c:pt idx="34">
                  <c:v>100.7709</c:v>
                </c:pt>
                <c:pt idx="35">
                  <c:v>101.5155</c:v>
                </c:pt>
                <c:pt idx="36">
                  <c:v>101.84010000000001</c:v>
                </c:pt>
                <c:pt idx="37">
                  <c:v>102.1601</c:v>
                </c:pt>
                <c:pt idx="38">
                  <c:v>102.7184</c:v>
                </c:pt>
                <c:pt idx="39">
                  <c:v>102.78919999999999</c:v>
                </c:pt>
                <c:pt idx="40">
                  <c:v>101.9855</c:v>
                </c:pt>
                <c:pt idx="41">
                  <c:v>98.188100000000006</c:v>
                </c:pt>
                <c:pt idx="42">
                  <c:v>95.282499999999999</c:v>
                </c:pt>
                <c:pt idx="43">
                  <c:v>96.644999999999996</c:v>
                </c:pt>
                <c:pt idx="44">
                  <c:v>98.738500000000002</c:v>
                </c:pt>
                <c:pt idx="45">
                  <c:v>99.703400000000002</c:v>
                </c:pt>
                <c:pt idx="46">
                  <c:v>100.1818</c:v>
                </c:pt>
                <c:pt idx="47">
                  <c:v>100.5159</c:v>
                </c:pt>
                <c:pt idx="48">
                  <c:v>101.2561</c:v>
                </c:pt>
                <c:pt idx="49">
                  <c:v>101.8548</c:v>
                </c:pt>
                <c:pt idx="50">
                  <c:v>102.5565</c:v>
                </c:pt>
                <c:pt idx="51">
                  <c:v>102.80929999999999</c:v>
                </c:pt>
                <c:pt idx="52">
                  <c:v>103.1707</c:v>
                </c:pt>
                <c:pt idx="53">
                  <c:v>103.33920000000001</c:v>
                </c:pt>
                <c:pt idx="54">
                  <c:v>103.24590000000001</c:v>
                </c:pt>
                <c:pt idx="55">
                  <c:v>102.2514</c:v>
                </c:pt>
                <c:pt idx="56">
                  <c:v>101.7603</c:v>
                </c:pt>
                <c:pt idx="57">
                  <c:v>102.1613</c:v>
                </c:pt>
                <c:pt idx="58">
                  <c:v>102.3856</c:v>
                </c:pt>
                <c:pt idx="59">
                  <c:v>102.4948</c:v>
                </c:pt>
                <c:pt idx="60">
                  <c:v>102.2638</c:v>
                </c:pt>
                <c:pt idx="61">
                  <c:v>102.1909</c:v>
                </c:pt>
                <c:pt idx="62">
                  <c:v>102.5917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26B-4AEB-9874-D8BC6CA4923C}"/>
            </c:ext>
          </c:extLst>
        </c:ser>
        <c:ser>
          <c:idx val="3"/>
          <c:order val="3"/>
          <c:tx>
            <c:v>Australia wages</c:v>
          </c:tx>
          <c:spPr>
            <a:ln w="19050" cap="rnd">
              <a:solidFill>
                <a:srgbClr val="669966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cat>
            <c:strRef>
              <c:f>'Australian Capital Territory'!$K$157:$K$303</c:f>
              <c:strCache>
                <c:ptCount val="63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  <c:pt idx="49">
                  <c:v>20/02/2021</c:v>
                </c:pt>
                <c:pt idx="50">
                  <c:v>27/02/2021</c:v>
                </c:pt>
                <c:pt idx="51">
                  <c:v>06/03/2021</c:v>
                </c:pt>
                <c:pt idx="52">
                  <c:v>13/03/2021</c:v>
                </c:pt>
                <c:pt idx="53">
                  <c:v>20/03/2021</c:v>
                </c:pt>
                <c:pt idx="54">
                  <c:v>27/03/2021</c:v>
                </c:pt>
                <c:pt idx="55">
                  <c:v>03/04/2021</c:v>
                </c:pt>
                <c:pt idx="56">
                  <c:v>10/04/2021</c:v>
                </c:pt>
                <c:pt idx="57">
                  <c:v>17/04/2021</c:v>
                </c:pt>
                <c:pt idx="58">
                  <c:v>24/04/2021</c:v>
                </c:pt>
                <c:pt idx="59">
                  <c:v>01/05/2021</c:v>
                </c:pt>
                <c:pt idx="60">
                  <c:v>08/05/2021</c:v>
                </c:pt>
                <c:pt idx="61">
                  <c:v>15/05/2021</c:v>
                </c:pt>
                <c:pt idx="62">
                  <c:v>22/05/2021</c:v>
                </c:pt>
              </c:strCache>
            </c:strRef>
          </c:cat>
          <c:val>
            <c:numRef>
              <c:f>'Australian Capital Territory'!$L$305:$L$451</c:f>
              <c:numCache>
                <c:formatCode>0.0</c:formatCode>
                <c:ptCount val="147"/>
                <c:pt idx="0">
                  <c:v>100</c:v>
                </c:pt>
                <c:pt idx="1">
                  <c:v>99.6053</c:v>
                </c:pt>
                <c:pt idx="2">
                  <c:v>98.106899999999996</c:v>
                </c:pt>
                <c:pt idx="3">
                  <c:v>96.257499999999993</c:v>
                </c:pt>
                <c:pt idx="4">
                  <c:v>93.491100000000003</c:v>
                </c:pt>
                <c:pt idx="5">
                  <c:v>93.694500000000005</c:v>
                </c:pt>
                <c:pt idx="6">
                  <c:v>94.113399999999999</c:v>
                </c:pt>
                <c:pt idx="7">
                  <c:v>94.6751</c:v>
                </c:pt>
                <c:pt idx="8">
                  <c:v>93.583200000000005</c:v>
                </c:pt>
                <c:pt idx="9">
                  <c:v>92.816599999999994</c:v>
                </c:pt>
                <c:pt idx="10">
                  <c:v>92.4696</c:v>
                </c:pt>
                <c:pt idx="11">
                  <c:v>93.819900000000004</c:v>
                </c:pt>
                <c:pt idx="12">
                  <c:v>95.933999999999997</c:v>
                </c:pt>
                <c:pt idx="13">
                  <c:v>96.612799999999993</c:v>
                </c:pt>
                <c:pt idx="14">
                  <c:v>97.596199999999996</c:v>
                </c:pt>
                <c:pt idx="15">
                  <c:v>97.3506</c:v>
                </c:pt>
                <c:pt idx="16">
                  <c:v>99.1815</c:v>
                </c:pt>
                <c:pt idx="17">
                  <c:v>96.790899999999993</c:v>
                </c:pt>
                <c:pt idx="18">
                  <c:v>96.608999999999995</c:v>
                </c:pt>
                <c:pt idx="19">
                  <c:v>96.407499999999999</c:v>
                </c:pt>
                <c:pt idx="20">
                  <c:v>97.263400000000004</c:v>
                </c:pt>
                <c:pt idx="21">
                  <c:v>97.698300000000003</c:v>
                </c:pt>
                <c:pt idx="22">
                  <c:v>97.211500000000001</c:v>
                </c:pt>
                <c:pt idx="23">
                  <c:v>97.073300000000003</c:v>
                </c:pt>
                <c:pt idx="24">
                  <c:v>97.294700000000006</c:v>
                </c:pt>
                <c:pt idx="25">
                  <c:v>100.0347</c:v>
                </c:pt>
                <c:pt idx="26">
                  <c:v>101.01560000000001</c:v>
                </c:pt>
                <c:pt idx="27">
                  <c:v>101.878</c:v>
                </c:pt>
                <c:pt idx="28">
                  <c:v>101.0318</c:v>
                </c:pt>
                <c:pt idx="29">
                  <c:v>98.9071</c:v>
                </c:pt>
                <c:pt idx="30">
                  <c:v>97.891599999999997</c:v>
                </c:pt>
                <c:pt idx="31">
                  <c:v>98.589100000000002</c:v>
                </c:pt>
                <c:pt idx="32">
                  <c:v>98.0124</c:v>
                </c:pt>
                <c:pt idx="33">
                  <c:v>98.084500000000006</c:v>
                </c:pt>
                <c:pt idx="34">
                  <c:v>99.334100000000007</c:v>
                </c:pt>
                <c:pt idx="35">
                  <c:v>100.252</c:v>
                </c:pt>
                <c:pt idx="36">
                  <c:v>100.32299999999999</c:v>
                </c:pt>
                <c:pt idx="37">
                  <c:v>101.6798</c:v>
                </c:pt>
                <c:pt idx="38">
                  <c:v>103.49299999999999</c:v>
                </c:pt>
                <c:pt idx="39">
                  <c:v>103.9302</c:v>
                </c:pt>
                <c:pt idx="40">
                  <c:v>103.80880000000001</c:v>
                </c:pt>
                <c:pt idx="41">
                  <c:v>98.338499999999996</c:v>
                </c:pt>
                <c:pt idx="42">
                  <c:v>94.811899999999994</c:v>
                </c:pt>
                <c:pt idx="43">
                  <c:v>95.792599999999993</c:v>
                </c:pt>
                <c:pt idx="44">
                  <c:v>97.830399999999997</c:v>
                </c:pt>
                <c:pt idx="45">
                  <c:v>98.518799999999999</c:v>
                </c:pt>
                <c:pt idx="46">
                  <c:v>98.872900000000001</c:v>
                </c:pt>
                <c:pt idx="47">
                  <c:v>102.1712</c:v>
                </c:pt>
                <c:pt idx="48">
                  <c:v>103.3802</c:v>
                </c:pt>
                <c:pt idx="49">
                  <c:v>103.94280000000001</c:v>
                </c:pt>
                <c:pt idx="50">
                  <c:v>104.82899999999999</c:v>
                </c:pt>
                <c:pt idx="51">
                  <c:v>105.6114</c:v>
                </c:pt>
                <c:pt idx="52">
                  <c:v>105.6296</c:v>
                </c:pt>
                <c:pt idx="53">
                  <c:v>105.6164</c:v>
                </c:pt>
                <c:pt idx="54">
                  <c:v>105.876</c:v>
                </c:pt>
                <c:pt idx="55">
                  <c:v>104.9581</c:v>
                </c:pt>
                <c:pt idx="56">
                  <c:v>103.44970000000001</c:v>
                </c:pt>
                <c:pt idx="57">
                  <c:v>104.18389999999999</c:v>
                </c:pt>
                <c:pt idx="58">
                  <c:v>103.70489999999999</c:v>
                </c:pt>
                <c:pt idx="59">
                  <c:v>103.8417</c:v>
                </c:pt>
                <c:pt idx="60">
                  <c:v>102.46639999999999</c:v>
                </c:pt>
                <c:pt idx="61">
                  <c:v>102.3711</c:v>
                </c:pt>
                <c:pt idx="62">
                  <c:v>103.09139999999999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26B-4AEB-9874-D8BC6CA492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Week</a:t>
                </a:r>
                <a:r>
                  <a:rPr lang="en-AU" baseline="0"/>
                  <a:t> ending</a:t>
                </a:r>
                <a:endParaRPr lang="en-AU"/>
              </a:p>
            </c:rich>
          </c:tx>
          <c:layout>
            <c:manualLayout>
              <c:xMode val="edge"/>
              <c:yMode val="edge"/>
              <c:x val="0.44657432419487708"/>
              <c:y val="0.867049581432396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\ yyyy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46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14"/>
        <c:majorTimeUnit val="days"/>
      </c:dateAx>
      <c:valAx>
        <c:axId val="1083880680"/>
        <c:scaling>
          <c:orientation val="minMax"/>
          <c:max val="108"/>
          <c:min val="9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2925509128877136"/>
          <c:y val="5.2077865266841883E-3"/>
          <c:w val="0.84522681380155951"/>
          <c:h val="0.1158089612504583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450785282508487"/>
        </c:manualLayout>
      </c:layout>
      <c:lineChart>
        <c:grouping val="standard"/>
        <c:varyColors val="0"/>
        <c:ser>
          <c:idx val="0"/>
          <c:order val="0"/>
          <c:tx>
            <c:v>State jobs</c:v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'New South Wales'!$K$157:$K$303</c:f>
              <c:strCache>
                <c:ptCount val="63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  <c:pt idx="49">
                  <c:v>20/02/2021</c:v>
                </c:pt>
                <c:pt idx="50">
                  <c:v>27/02/2021</c:v>
                </c:pt>
                <c:pt idx="51">
                  <c:v>06/03/2021</c:v>
                </c:pt>
                <c:pt idx="52">
                  <c:v>13/03/2021</c:v>
                </c:pt>
                <c:pt idx="53">
                  <c:v>20/03/2021</c:v>
                </c:pt>
                <c:pt idx="54">
                  <c:v>27/03/2021</c:v>
                </c:pt>
                <c:pt idx="55">
                  <c:v>03/04/2021</c:v>
                </c:pt>
                <c:pt idx="56">
                  <c:v>10/04/2021</c:v>
                </c:pt>
                <c:pt idx="57">
                  <c:v>17/04/2021</c:v>
                </c:pt>
                <c:pt idx="58">
                  <c:v>24/04/2021</c:v>
                </c:pt>
                <c:pt idx="59">
                  <c:v>01/05/2021</c:v>
                </c:pt>
                <c:pt idx="60">
                  <c:v>08/05/2021</c:v>
                </c:pt>
                <c:pt idx="61">
                  <c:v>15/05/2021</c:v>
                </c:pt>
                <c:pt idx="62">
                  <c:v>22/05/2021</c:v>
                </c:pt>
              </c:strCache>
            </c:strRef>
          </c:cat>
          <c:val>
            <c:numRef>
              <c:f>'New South Wales'!$L$453:$L$599</c:f>
              <c:numCache>
                <c:formatCode>0.0</c:formatCode>
                <c:ptCount val="147"/>
                <c:pt idx="0">
                  <c:v>100</c:v>
                </c:pt>
                <c:pt idx="1">
                  <c:v>98.972399999999993</c:v>
                </c:pt>
                <c:pt idx="2">
                  <c:v>95.550700000000006</c:v>
                </c:pt>
                <c:pt idx="3">
                  <c:v>93.128200000000007</c:v>
                </c:pt>
                <c:pt idx="4">
                  <c:v>91.927000000000007</c:v>
                </c:pt>
                <c:pt idx="5">
                  <c:v>91.739800000000002</c:v>
                </c:pt>
                <c:pt idx="6">
                  <c:v>92.091399999999993</c:v>
                </c:pt>
                <c:pt idx="7">
                  <c:v>92.668000000000006</c:v>
                </c:pt>
                <c:pt idx="8">
                  <c:v>93.483900000000006</c:v>
                </c:pt>
                <c:pt idx="9">
                  <c:v>94.279200000000003</c:v>
                </c:pt>
                <c:pt idx="10">
                  <c:v>94.782499999999999</c:v>
                </c:pt>
                <c:pt idx="11">
                  <c:v>95.433999999999997</c:v>
                </c:pt>
                <c:pt idx="12">
                  <c:v>96.601600000000005</c:v>
                </c:pt>
                <c:pt idx="13">
                  <c:v>96.61</c:v>
                </c:pt>
                <c:pt idx="14">
                  <c:v>96.579599999999999</c:v>
                </c:pt>
                <c:pt idx="15">
                  <c:v>96.561400000000006</c:v>
                </c:pt>
                <c:pt idx="16">
                  <c:v>97.8797</c:v>
                </c:pt>
                <c:pt idx="17">
                  <c:v>99.174400000000006</c:v>
                </c:pt>
                <c:pt idx="18">
                  <c:v>99.263000000000005</c:v>
                </c:pt>
                <c:pt idx="19">
                  <c:v>99.558800000000005</c:v>
                </c:pt>
                <c:pt idx="20">
                  <c:v>99.926000000000002</c:v>
                </c:pt>
                <c:pt idx="21">
                  <c:v>100.0883</c:v>
                </c:pt>
                <c:pt idx="22">
                  <c:v>100.1842</c:v>
                </c:pt>
                <c:pt idx="23">
                  <c:v>100.30719999999999</c:v>
                </c:pt>
                <c:pt idx="24">
                  <c:v>100.50409999999999</c:v>
                </c:pt>
                <c:pt idx="25">
                  <c:v>100.60850000000001</c:v>
                </c:pt>
                <c:pt idx="26">
                  <c:v>100.9661</c:v>
                </c:pt>
                <c:pt idx="27">
                  <c:v>101.1641</c:v>
                </c:pt>
                <c:pt idx="28">
                  <c:v>101.11150000000001</c:v>
                </c:pt>
                <c:pt idx="29">
                  <c:v>100.17319999999999</c:v>
                </c:pt>
                <c:pt idx="30">
                  <c:v>100.119</c:v>
                </c:pt>
                <c:pt idx="31">
                  <c:v>101.09699999999999</c:v>
                </c:pt>
                <c:pt idx="32">
                  <c:v>101.38809999999999</c:v>
                </c:pt>
                <c:pt idx="33">
                  <c:v>101.28919999999999</c:v>
                </c:pt>
                <c:pt idx="34">
                  <c:v>101.5382</c:v>
                </c:pt>
                <c:pt idx="35">
                  <c:v>102.20059999999999</c:v>
                </c:pt>
                <c:pt idx="36">
                  <c:v>102.7368</c:v>
                </c:pt>
                <c:pt idx="37">
                  <c:v>102.9766</c:v>
                </c:pt>
                <c:pt idx="38">
                  <c:v>103.40560000000001</c:v>
                </c:pt>
                <c:pt idx="39">
                  <c:v>103.4051</c:v>
                </c:pt>
                <c:pt idx="40">
                  <c:v>102.6652</c:v>
                </c:pt>
                <c:pt idx="41">
                  <c:v>98.915800000000004</c:v>
                </c:pt>
                <c:pt idx="42">
                  <c:v>95.593699999999998</c:v>
                </c:pt>
                <c:pt idx="43">
                  <c:v>96.9422</c:v>
                </c:pt>
                <c:pt idx="44">
                  <c:v>99.086500000000001</c:v>
                </c:pt>
                <c:pt idx="45">
                  <c:v>99.980599999999995</c:v>
                </c:pt>
                <c:pt idx="46">
                  <c:v>100.4684</c:v>
                </c:pt>
                <c:pt idx="47">
                  <c:v>100.8028</c:v>
                </c:pt>
                <c:pt idx="48">
                  <c:v>101.56610000000001</c:v>
                </c:pt>
                <c:pt idx="49">
                  <c:v>101.92959999999999</c:v>
                </c:pt>
                <c:pt idx="50">
                  <c:v>102.569</c:v>
                </c:pt>
                <c:pt idx="51">
                  <c:v>102.84</c:v>
                </c:pt>
                <c:pt idx="52">
                  <c:v>103.1977</c:v>
                </c:pt>
                <c:pt idx="53">
                  <c:v>103.2059</c:v>
                </c:pt>
                <c:pt idx="54">
                  <c:v>103.1816</c:v>
                </c:pt>
                <c:pt idx="55">
                  <c:v>102.2436</c:v>
                </c:pt>
                <c:pt idx="56">
                  <c:v>101.5059</c:v>
                </c:pt>
                <c:pt idx="57">
                  <c:v>101.94450000000001</c:v>
                </c:pt>
                <c:pt idx="58">
                  <c:v>102.1768</c:v>
                </c:pt>
                <c:pt idx="59">
                  <c:v>102.2837</c:v>
                </c:pt>
                <c:pt idx="60">
                  <c:v>101.8272</c:v>
                </c:pt>
                <c:pt idx="61">
                  <c:v>101.5604</c:v>
                </c:pt>
                <c:pt idx="62">
                  <c:v>102.0731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068-47FA-8265-E2610DF8076A}"/>
            </c:ext>
          </c:extLst>
        </c:ser>
        <c:ser>
          <c:idx val="1"/>
          <c:order val="1"/>
          <c:tx>
            <c:v>State wages</c:v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Pt>
            <c:idx val="7"/>
            <c:marker>
              <c:symbol val="none"/>
            </c:marker>
            <c:bubble3D val="0"/>
            <c:spPr>
              <a:ln w="19050" cap="rnd">
                <a:solidFill>
                  <a:schemeClr val="accent2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F068-47FA-8265-E2610DF8076A}"/>
              </c:ext>
            </c:extLst>
          </c:dPt>
          <c:cat>
            <c:strRef>
              <c:f>'New South Wales'!$K$157:$K$303</c:f>
              <c:strCache>
                <c:ptCount val="63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  <c:pt idx="49">
                  <c:v>20/02/2021</c:v>
                </c:pt>
                <c:pt idx="50">
                  <c:v>27/02/2021</c:v>
                </c:pt>
                <c:pt idx="51">
                  <c:v>06/03/2021</c:v>
                </c:pt>
                <c:pt idx="52">
                  <c:v>13/03/2021</c:v>
                </c:pt>
                <c:pt idx="53">
                  <c:v>20/03/2021</c:v>
                </c:pt>
                <c:pt idx="54">
                  <c:v>27/03/2021</c:v>
                </c:pt>
                <c:pt idx="55">
                  <c:v>03/04/2021</c:v>
                </c:pt>
                <c:pt idx="56">
                  <c:v>10/04/2021</c:v>
                </c:pt>
                <c:pt idx="57">
                  <c:v>17/04/2021</c:v>
                </c:pt>
                <c:pt idx="58">
                  <c:v>24/04/2021</c:v>
                </c:pt>
                <c:pt idx="59">
                  <c:v>01/05/2021</c:v>
                </c:pt>
                <c:pt idx="60">
                  <c:v>08/05/2021</c:v>
                </c:pt>
                <c:pt idx="61">
                  <c:v>15/05/2021</c:v>
                </c:pt>
                <c:pt idx="62">
                  <c:v>22/05/2021</c:v>
                </c:pt>
              </c:strCache>
            </c:strRef>
          </c:cat>
          <c:val>
            <c:numRef>
              <c:f>'New South Wales'!$L$601:$L$747</c:f>
              <c:numCache>
                <c:formatCode>0.0</c:formatCode>
                <c:ptCount val="147"/>
                <c:pt idx="0">
                  <c:v>100</c:v>
                </c:pt>
                <c:pt idx="1">
                  <c:v>100.1631</c:v>
                </c:pt>
                <c:pt idx="2">
                  <c:v>99.110699999999994</c:v>
                </c:pt>
                <c:pt idx="3">
                  <c:v>96.994900000000001</c:v>
                </c:pt>
                <c:pt idx="4">
                  <c:v>94.224900000000005</c:v>
                </c:pt>
                <c:pt idx="5">
                  <c:v>94.140199999999993</c:v>
                </c:pt>
                <c:pt idx="6">
                  <c:v>93.750399999999999</c:v>
                </c:pt>
                <c:pt idx="7">
                  <c:v>94.215800000000002</c:v>
                </c:pt>
                <c:pt idx="8">
                  <c:v>92.546499999999995</c:v>
                </c:pt>
                <c:pt idx="9">
                  <c:v>92.020600000000002</c:v>
                </c:pt>
                <c:pt idx="10">
                  <c:v>91.911699999999996</c:v>
                </c:pt>
                <c:pt idx="11">
                  <c:v>94.471500000000006</c:v>
                </c:pt>
                <c:pt idx="12">
                  <c:v>96.299899999999994</c:v>
                </c:pt>
                <c:pt idx="13">
                  <c:v>96.671499999999995</c:v>
                </c:pt>
                <c:pt idx="14">
                  <c:v>97.927999999999997</c:v>
                </c:pt>
                <c:pt idx="15">
                  <c:v>97.170199999999994</c:v>
                </c:pt>
                <c:pt idx="16">
                  <c:v>98.676000000000002</c:v>
                </c:pt>
                <c:pt idx="17">
                  <c:v>96.388499999999993</c:v>
                </c:pt>
                <c:pt idx="18">
                  <c:v>96.172700000000006</c:v>
                </c:pt>
                <c:pt idx="19">
                  <c:v>96.269099999999995</c:v>
                </c:pt>
                <c:pt idx="20">
                  <c:v>96.950400000000002</c:v>
                </c:pt>
                <c:pt idx="21">
                  <c:v>97.703599999999994</c:v>
                </c:pt>
                <c:pt idx="22">
                  <c:v>97.3964</c:v>
                </c:pt>
                <c:pt idx="23">
                  <c:v>97.230199999999996</c:v>
                </c:pt>
                <c:pt idx="24">
                  <c:v>97.308499999999995</c:v>
                </c:pt>
                <c:pt idx="25">
                  <c:v>99.195800000000006</c:v>
                </c:pt>
                <c:pt idx="26">
                  <c:v>100.1493</c:v>
                </c:pt>
                <c:pt idx="27">
                  <c:v>102.88120000000001</c:v>
                </c:pt>
                <c:pt idx="28">
                  <c:v>101.7474</c:v>
                </c:pt>
                <c:pt idx="29">
                  <c:v>98.705200000000005</c:v>
                </c:pt>
                <c:pt idx="30">
                  <c:v>97.954899999999995</c:v>
                </c:pt>
                <c:pt idx="31">
                  <c:v>98.912700000000001</c:v>
                </c:pt>
                <c:pt idx="32">
                  <c:v>97.825000000000003</c:v>
                </c:pt>
                <c:pt idx="33">
                  <c:v>97.516400000000004</c:v>
                </c:pt>
                <c:pt idx="34">
                  <c:v>98.501499999999993</c:v>
                </c:pt>
                <c:pt idx="35">
                  <c:v>99.512</c:v>
                </c:pt>
                <c:pt idx="36">
                  <c:v>99.600800000000007</c:v>
                </c:pt>
                <c:pt idx="37">
                  <c:v>101.40649999999999</c:v>
                </c:pt>
                <c:pt idx="38">
                  <c:v>102.8403</c:v>
                </c:pt>
                <c:pt idx="39">
                  <c:v>103.0877</c:v>
                </c:pt>
                <c:pt idx="40">
                  <c:v>103.41849999999999</c:v>
                </c:pt>
                <c:pt idx="41">
                  <c:v>98.409099999999995</c:v>
                </c:pt>
                <c:pt idx="42">
                  <c:v>94.986699999999999</c:v>
                </c:pt>
                <c:pt idx="43">
                  <c:v>95.515799999999999</c:v>
                </c:pt>
                <c:pt idx="44">
                  <c:v>97.230199999999996</c:v>
                </c:pt>
                <c:pt idx="45">
                  <c:v>97.752600000000001</c:v>
                </c:pt>
                <c:pt idx="46">
                  <c:v>98.214299999999994</c:v>
                </c:pt>
                <c:pt idx="47">
                  <c:v>102.1161</c:v>
                </c:pt>
                <c:pt idx="48">
                  <c:v>103.6794</c:v>
                </c:pt>
                <c:pt idx="49">
                  <c:v>104.1889</c:v>
                </c:pt>
                <c:pt idx="50">
                  <c:v>104.715</c:v>
                </c:pt>
                <c:pt idx="51">
                  <c:v>105.25749999999999</c:v>
                </c:pt>
                <c:pt idx="52">
                  <c:v>104.8717</c:v>
                </c:pt>
                <c:pt idx="53">
                  <c:v>105.3802</c:v>
                </c:pt>
                <c:pt idx="54">
                  <c:v>106.1335</c:v>
                </c:pt>
                <c:pt idx="55">
                  <c:v>105.1512</c:v>
                </c:pt>
                <c:pt idx="56">
                  <c:v>103.00749999999999</c:v>
                </c:pt>
                <c:pt idx="57">
                  <c:v>103.6977</c:v>
                </c:pt>
                <c:pt idx="58">
                  <c:v>103.1467</c:v>
                </c:pt>
                <c:pt idx="59">
                  <c:v>103.4212</c:v>
                </c:pt>
                <c:pt idx="60">
                  <c:v>100.9555</c:v>
                </c:pt>
                <c:pt idx="61">
                  <c:v>100.902</c:v>
                </c:pt>
                <c:pt idx="62">
                  <c:v>101.8193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068-47FA-8265-E2610DF8076A}"/>
            </c:ext>
          </c:extLst>
        </c:ser>
        <c:ser>
          <c:idx val="2"/>
          <c:order val="2"/>
          <c:tx>
            <c:v>Australia jobs</c:v>
          </c:tx>
          <c:spPr>
            <a:ln w="19050" cap="rnd">
              <a:solidFill>
                <a:srgbClr val="336699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cat>
            <c:strRef>
              <c:f>'New South Wales'!$K$157:$K$303</c:f>
              <c:strCache>
                <c:ptCount val="63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  <c:pt idx="49">
                  <c:v>20/02/2021</c:v>
                </c:pt>
                <c:pt idx="50">
                  <c:v>27/02/2021</c:v>
                </c:pt>
                <c:pt idx="51">
                  <c:v>06/03/2021</c:v>
                </c:pt>
                <c:pt idx="52">
                  <c:v>13/03/2021</c:v>
                </c:pt>
                <c:pt idx="53">
                  <c:v>20/03/2021</c:v>
                </c:pt>
                <c:pt idx="54">
                  <c:v>27/03/2021</c:v>
                </c:pt>
                <c:pt idx="55">
                  <c:v>03/04/2021</c:v>
                </c:pt>
                <c:pt idx="56">
                  <c:v>10/04/2021</c:v>
                </c:pt>
                <c:pt idx="57">
                  <c:v>17/04/2021</c:v>
                </c:pt>
                <c:pt idx="58">
                  <c:v>24/04/2021</c:v>
                </c:pt>
                <c:pt idx="59">
                  <c:v>01/05/2021</c:v>
                </c:pt>
                <c:pt idx="60">
                  <c:v>08/05/2021</c:v>
                </c:pt>
                <c:pt idx="61">
                  <c:v>15/05/2021</c:v>
                </c:pt>
                <c:pt idx="62">
                  <c:v>22/05/2021</c:v>
                </c:pt>
              </c:strCache>
            </c:strRef>
          </c:cat>
          <c:val>
            <c:numRef>
              <c:f>'New South Wales'!$L$157:$L$303</c:f>
              <c:numCache>
                <c:formatCode>0.0</c:formatCode>
                <c:ptCount val="147"/>
                <c:pt idx="0">
                  <c:v>100</c:v>
                </c:pt>
                <c:pt idx="1">
                  <c:v>98.971400000000003</c:v>
                </c:pt>
                <c:pt idx="2">
                  <c:v>95.467100000000002</c:v>
                </c:pt>
                <c:pt idx="3">
                  <c:v>92.919799999999995</c:v>
                </c:pt>
                <c:pt idx="4">
                  <c:v>91.6477</c:v>
                </c:pt>
                <c:pt idx="5">
                  <c:v>91.631299999999996</c:v>
                </c:pt>
                <c:pt idx="6">
                  <c:v>92.161500000000004</c:v>
                </c:pt>
                <c:pt idx="7">
                  <c:v>92.658500000000004</c:v>
                </c:pt>
                <c:pt idx="8">
                  <c:v>93.343400000000003</c:v>
                </c:pt>
                <c:pt idx="9">
                  <c:v>93.936000000000007</c:v>
                </c:pt>
                <c:pt idx="10">
                  <c:v>94.2928</c:v>
                </c:pt>
                <c:pt idx="11">
                  <c:v>94.800299999999993</c:v>
                </c:pt>
                <c:pt idx="12">
                  <c:v>95.783600000000007</c:v>
                </c:pt>
                <c:pt idx="13">
                  <c:v>96.283299999999997</c:v>
                </c:pt>
                <c:pt idx="14">
                  <c:v>96.299300000000002</c:v>
                </c:pt>
                <c:pt idx="15">
                  <c:v>95.908500000000004</c:v>
                </c:pt>
                <c:pt idx="16">
                  <c:v>97.200699999999998</c:v>
                </c:pt>
                <c:pt idx="17">
                  <c:v>98.327699999999993</c:v>
                </c:pt>
                <c:pt idx="18">
                  <c:v>98.431600000000003</c:v>
                </c:pt>
                <c:pt idx="19">
                  <c:v>98.653199999999998</c:v>
                </c:pt>
                <c:pt idx="20">
                  <c:v>98.874799999999993</c:v>
                </c:pt>
                <c:pt idx="21">
                  <c:v>98.872200000000007</c:v>
                </c:pt>
                <c:pt idx="22">
                  <c:v>98.756699999999995</c:v>
                </c:pt>
                <c:pt idx="23">
                  <c:v>98.844300000000004</c:v>
                </c:pt>
                <c:pt idx="24">
                  <c:v>98.981499999999997</c:v>
                </c:pt>
                <c:pt idx="25">
                  <c:v>99.167100000000005</c:v>
                </c:pt>
                <c:pt idx="26">
                  <c:v>99.586299999999994</c:v>
                </c:pt>
                <c:pt idx="27">
                  <c:v>99.756799999999998</c:v>
                </c:pt>
                <c:pt idx="28">
                  <c:v>99.555800000000005</c:v>
                </c:pt>
                <c:pt idx="29">
                  <c:v>98.852000000000004</c:v>
                </c:pt>
                <c:pt idx="30">
                  <c:v>99.105000000000004</c:v>
                </c:pt>
                <c:pt idx="31">
                  <c:v>99.954999999999998</c:v>
                </c:pt>
                <c:pt idx="32">
                  <c:v>100.2466</c:v>
                </c:pt>
                <c:pt idx="33">
                  <c:v>100.3845</c:v>
                </c:pt>
                <c:pt idx="34">
                  <c:v>100.7709</c:v>
                </c:pt>
                <c:pt idx="35">
                  <c:v>101.5155</c:v>
                </c:pt>
                <c:pt idx="36">
                  <c:v>101.84010000000001</c:v>
                </c:pt>
                <c:pt idx="37">
                  <c:v>102.1601</c:v>
                </c:pt>
                <c:pt idx="38">
                  <c:v>102.7184</c:v>
                </c:pt>
                <c:pt idx="39">
                  <c:v>102.78919999999999</c:v>
                </c:pt>
                <c:pt idx="40">
                  <c:v>101.9855</c:v>
                </c:pt>
                <c:pt idx="41">
                  <c:v>98.188100000000006</c:v>
                </c:pt>
                <c:pt idx="42">
                  <c:v>95.282499999999999</c:v>
                </c:pt>
                <c:pt idx="43">
                  <c:v>96.644999999999996</c:v>
                </c:pt>
                <c:pt idx="44">
                  <c:v>98.738500000000002</c:v>
                </c:pt>
                <c:pt idx="45">
                  <c:v>99.703400000000002</c:v>
                </c:pt>
                <c:pt idx="46">
                  <c:v>100.1818</c:v>
                </c:pt>
                <c:pt idx="47">
                  <c:v>100.5159</c:v>
                </c:pt>
                <c:pt idx="48">
                  <c:v>101.2561</c:v>
                </c:pt>
                <c:pt idx="49">
                  <c:v>101.8548</c:v>
                </c:pt>
                <c:pt idx="50">
                  <c:v>102.5565</c:v>
                </c:pt>
                <c:pt idx="51">
                  <c:v>102.80929999999999</c:v>
                </c:pt>
                <c:pt idx="52">
                  <c:v>103.1707</c:v>
                </c:pt>
                <c:pt idx="53">
                  <c:v>103.33920000000001</c:v>
                </c:pt>
                <c:pt idx="54">
                  <c:v>103.24590000000001</c:v>
                </c:pt>
                <c:pt idx="55">
                  <c:v>102.2514</c:v>
                </c:pt>
                <c:pt idx="56">
                  <c:v>101.7603</c:v>
                </c:pt>
                <c:pt idx="57">
                  <c:v>102.1613</c:v>
                </c:pt>
                <c:pt idx="58">
                  <c:v>102.3856</c:v>
                </c:pt>
                <c:pt idx="59">
                  <c:v>102.4948</c:v>
                </c:pt>
                <c:pt idx="60">
                  <c:v>102.2638</c:v>
                </c:pt>
                <c:pt idx="61">
                  <c:v>102.1909</c:v>
                </c:pt>
                <c:pt idx="62">
                  <c:v>102.5917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068-47FA-8265-E2610DF8076A}"/>
            </c:ext>
          </c:extLst>
        </c:ser>
        <c:ser>
          <c:idx val="3"/>
          <c:order val="3"/>
          <c:tx>
            <c:v>Australia wages</c:v>
          </c:tx>
          <c:spPr>
            <a:ln w="19050" cap="rnd">
              <a:solidFill>
                <a:srgbClr val="669966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cat>
            <c:strRef>
              <c:f>'New South Wales'!$K$157:$K$303</c:f>
              <c:strCache>
                <c:ptCount val="63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  <c:pt idx="49">
                  <c:v>20/02/2021</c:v>
                </c:pt>
                <c:pt idx="50">
                  <c:v>27/02/2021</c:v>
                </c:pt>
                <c:pt idx="51">
                  <c:v>06/03/2021</c:v>
                </c:pt>
                <c:pt idx="52">
                  <c:v>13/03/2021</c:v>
                </c:pt>
                <c:pt idx="53">
                  <c:v>20/03/2021</c:v>
                </c:pt>
                <c:pt idx="54">
                  <c:v>27/03/2021</c:v>
                </c:pt>
                <c:pt idx="55">
                  <c:v>03/04/2021</c:v>
                </c:pt>
                <c:pt idx="56">
                  <c:v>10/04/2021</c:v>
                </c:pt>
                <c:pt idx="57">
                  <c:v>17/04/2021</c:v>
                </c:pt>
                <c:pt idx="58">
                  <c:v>24/04/2021</c:v>
                </c:pt>
                <c:pt idx="59">
                  <c:v>01/05/2021</c:v>
                </c:pt>
                <c:pt idx="60">
                  <c:v>08/05/2021</c:v>
                </c:pt>
                <c:pt idx="61">
                  <c:v>15/05/2021</c:v>
                </c:pt>
                <c:pt idx="62">
                  <c:v>22/05/2021</c:v>
                </c:pt>
              </c:strCache>
            </c:strRef>
          </c:cat>
          <c:val>
            <c:numRef>
              <c:f>'New South Wales'!$L$305:$L$451</c:f>
              <c:numCache>
                <c:formatCode>0.0</c:formatCode>
                <c:ptCount val="147"/>
                <c:pt idx="0">
                  <c:v>100</c:v>
                </c:pt>
                <c:pt idx="1">
                  <c:v>99.6053</c:v>
                </c:pt>
                <c:pt idx="2">
                  <c:v>98.106899999999996</c:v>
                </c:pt>
                <c:pt idx="3">
                  <c:v>96.257499999999993</c:v>
                </c:pt>
                <c:pt idx="4">
                  <c:v>93.491100000000003</c:v>
                </c:pt>
                <c:pt idx="5">
                  <c:v>93.694500000000005</c:v>
                </c:pt>
                <c:pt idx="6">
                  <c:v>94.113399999999999</c:v>
                </c:pt>
                <c:pt idx="7">
                  <c:v>94.6751</c:v>
                </c:pt>
                <c:pt idx="8">
                  <c:v>93.583200000000005</c:v>
                </c:pt>
                <c:pt idx="9">
                  <c:v>92.816599999999994</c:v>
                </c:pt>
                <c:pt idx="10">
                  <c:v>92.4696</c:v>
                </c:pt>
                <c:pt idx="11">
                  <c:v>93.819900000000004</c:v>
                </c:pt>
                <c:pt idx="12">
                  <c:v>95.933999999999997</c:v>
                </c:pt>
                <c:pt idx="13">
                  <c:v>96.612799999999993</c:v>
                </c:pt>
                <c:pt idx="14">
                  <c:v>97.596199999999996</c:v>
                </c:pt>
                <c:pt idx="15">
                  <c:v>97.3506</c:v>
                </c:pt>
                <c:pt idx="16">
                  <c:v>99.1815</c:v>
                </c:pt>
                <c:pt idx="17">
                  <c:v>96.790899999999993</c:v>
                </c:pt>
                <c:pt idx="18">
                  <c:v>96.608999999999995</c:v>
                </c:pt>
                <c:pt idx="19">
                  <c:v>96.407499999999999</c:v>
                </c:pt>
                <c:pt idx="20">
                  <c:v>97.263400000000004</c:v>
                </c:pt>
                <c:pt idx="21">
                  <c:v>97.698300000000003</c:v>
                </c:pt>
                <c:pt idx="22">
                  <c:v>97.211500000000001</c:v>
                </c:pt>
                <c:pt idx="23">
                  <c:v>97.073300000000003</c:v>
                </c:pt>
                <c:pt idx="24">
                  <c:v>97.294700000000006</c:v>
                </c:pt>
                <c:pt idx="25">
                  <c:v>100.0347</c:v>
                </c:pt>
                <c:pt idx="26">
                  <c:v>101.01560000000001</c:v>
                </c:pt>
                <c:pt idx="27">
                  <c:v>101.878</c:v>
                </c:pt>
                <c:pt idx="28">
                  <c:v>101.0318</c:v>
                </c:pt>
                <c:pt idx="29">
                  <c:v>98.9071</c:v>
                </c:pt>
                <c:pt idx="30">
                  <c:v>97.891599999999997</c:v>
                </c:pt>
                <c:pt idx="31">
                  <c:v>98.589100000000002</c:v>
                </c:pt>
                <c:pt idx="32">
                  <c:v>98.0124</c:v>
                </c:pt>
                <c:pt idx="33">
                  <c:v>98.084500000000006</c:v>
                </c:pt>
                <c:pt idx="34">
                  <c:v>99.334100000000007</c:v>
                </c:pt>
                <c:pt idx="35">
                  <c:v>100.252</c:v>
                </c:pt>
                <c:pt idx="36">
                  <c:v>100.32299999999999</c:v>
                </c:pt>
                <c:pt idx="37">
                  <c:v>101.6798</c:v>
                </c:pt>
                <c:pt idx="38">
                  <c:v>103.49299999999999</c:v>
                </c:pt>
                <c:pt idx="39">
                  <c:v>103.9302</c:v>
                </c:pt>
                <c:pt idx="40">
                  <c:v>103.80880000000001</c:v>
                </c:pt>
                <c:pt idx="41">
                  <c:v>98.338499999999996</c:v>
                </c:pt>
                <c:pt idx="42">
                  <c:v>94.811899999999994</c:v>
                </c:pt>
                <c:pt idx="43">
                  <c:v>95.792599999999993</c:v>
                </c:pt>
                <c:pt idx="44">
                  <c:v>97.830399999999997</c:v>
                </c:pt>
                <c:pt idx="45">
                  <c:v>98.518799999999999</c:v>
                </c:pt>
                <c:pt idx="46">
                  <c:v>98.872900000000001</c:v>
                </c:pt>
                <c:pt idx="47">
                  <c:v>102.1712</c:v>
                </c:pt>
                <c:pt idx="48">
                  <c:v>103.3802</c:v>
                </c:pt>
                <c:pt idx="49">
                  <c:v>103.94280000000001</c:v>
                </c:pt>
                <c:pt idx="50">
                  <c:v>104.82899999999999</c:v>
                </c:pt>
                <c:pt idx="51">
                  <c:v>105.6114</c:v>
                </c:pt>
                <c:pt idx="52">
                  <c:v>105.6296</c:v>
                </c:pt>
                <c:pt idx="53">
                  <c:v>105.6164</c:v>
                </c:pt>
                <c:pt idx="54">
                  <c:v>105.876</c:v>
                </c:pt>
                <c:pt idx="55">
                  <c:v>104.9581</c:v>
                </c:pt>
                <c:pt idx="56">
                  <c:v>103.44970000000001</c:v>
                </c:pt>
                <c:pt idx="57">
                  <c:v>104.18389999999999</c:v>
                </c:pt>
                <c:pt idx="58">
                  <c:v>103.70489999999999</c:v>
                </c:pt>
                <c:pt idx="59">
                  <c:v>103.8417</c:v>
                </c:pt>
                <c:pt idx="60">
                  <c:v>102.46639999999999</c:v>
                </c:pt>
                <c:pt idx="61">
                  <c:v>102.3711</c:v>
                </c:pt>
                <c:pt idx="62">
                  <c:v>103.09139999999999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068-47FA-8265-E2610DF807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Week</a:t>
                </a:r>
                <a:r>
                  <a:rPr lang="en-AU" baseline="0"/>
                  <a:t> ending</a:t>
                </a:r>
                <a:endParaRPr lang="en-AU"/>
              </a:p>
            </c:rich>
          </c:tx>
          <c:layout>
            <c:manualLayout>
              <c:xMode val="edge"/>
              <c:yMode val="edge"/>
              <c:x val="0.44657432419487708"/>
              <c:y val="0.867049581432396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\ yyyy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46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14"/>
        <c:majorTimeUnit val="days"/>
      </c:dateAx>
      <c:valAx>
        <c:axId val="1083880680"/>
        <c:scaling>
          <c:orientation val="minMax"/>
          <c:max val="108"/>
          <c:min val="9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2925509128877136"/>
          <c:y val="5.2077865266841883E-3"/>
          <c:w val="0.84522681380155951"/>
          <c:h val="0.1158089612504583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Victoria!$K$4</c:f>
              <c:strCache>
                <c:ptCount val="1"/>
                <c:pt idx="0">
                  <c:v>Previous month (week ending 24 Apr 2021)</c:v>
                </c:pt>
              </c:strCache>
            </c:strRef>
          </c:tx>
          <c:spPr>
            <a:solidFill>
              <a:srgbClr val="336699"/>
            </a:solidFill>
            <a:ln>
              <a:noFill/>
            </a:ln>
            <a:effectLst/>
          </c:spPr>
          <c:invertIfNegative val="0"/>
          <c:cat>
            <c:strRef>
              <c:f>Victoria!$K$36:$K$42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Victoria!$L$36:$L$42</c:f>
              <c:numCache>
                <c:formatCode>0.0</c:formatCode>
                <c:ptCount val="7"/>
                <c:pt idx="0">
                  <c:v>79.81</c:v>
                </c:pt>
                <c:pt idx="1">
                  <c:v>98.42</c:v>
                </c:pt>
                <c:pt idx="2">
                  <c:v>101.02</c:v>
                </c:pt>
                <c:pt idx="3">
                  <c:v>101.23</c:v>
                </c:pt>
                <c:pt idx="4">
                  <c:v>102.33</c:v>
                </c:pt>
                <c:pt idx="5">
                  <c:v>104.93</c:v>
                </c:pt>
                <c:pt idx="6">
                  <c:v>104.54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77-4D08-83D1-CF062183ACC4}"/>
            </c:ext>
          </c:extLst>
        </c:ser>
        <c:ser>
          <c:idx val="2"/>
          <c:order val="1"/>
          <c:tx>
            <c:strRef>
              <c:f>Victoria!$K$7</c:f>
              <c:strCache>
                <c:ptCount val="1"/>
                <c:pt idx="0">
                  <c:v>Previous week (ending 15 May 2021)</c:v>
                </c:pt>
              </c:strCache>
            </c:strRef>
          </c:tx>
          <c:spPr>
            <a:solidFill>
              <a:srgbClr val="669966"/>
            </a:solidFill>
            <a:ln>
              <a:noFill/>
            </a:ln>
            <a:effectLst/>
          </c:spPr>
          <c:invertIfNegative val="0"/>
          <c:cat>
            <c:strRef>
              <c:f>Victoria!$K$36:$K$42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Victoria!$L$45:$L$51</c:f>
              <c:numCache>
                <c:formatCode>0.0</c:formatCode>
                <c:ptCount val="7"/>
                <c:pt idx="0">
                  <c:v>77.59</c:v>
                </c:pt>
                <c:pt idx="1">
                  <c:v>97.63</c:v>
                </c:pt>
                <c:pt idx="2">
                  <c:v>100.5</c:v>
                </c:pt>
                <c:pt idx="3">
                  <c:v>100.7</c:v>
                </c:pt>
                <c:pt idx="4">
                  <c:v>101.73</c:v>
                </c:pt>
                <c:pt idx="5">
                  <c:v>104.78</c:v>
                </c:pt>
                <c:pt idx="6">
                  <c:v>104.55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277-4D08-83D1-CF062183ACC4}"/>
            </c:ext>
          </c:extLst>
        </c:ser>
        <c:ser>
          <c:idx val="3"/>
          <c:order val="2"/>
          <c:tx>
            <c:strRef>
              <c:f>Victoria!$K$8</c:f>
              <c:strCache>
                <c:ptCount val="1"/>
                <c:pt idx="0">
                  <c:v>This week (ending 22 May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Victoria!$K$36:$K$42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Victoria!$L$54:$L$60</c:f>
              <c:numCache>
                <c:formatCode>0.0</c:formatCode>
                <c:ptCount val="7"/>
                <c:pt idx="0">
                  <c:v>78.13</c:v>
                </c:pt>
                <c:pt idx="1">
                  <c:v>97.71</c:v>
                </c:pt>
                <c:pt idx="2">
                  <c:v>100.88</c:v>
                </c:pt>
                <c:pt idx="3">
                  <c:v>101.5</c:v>
                </c:pt>
                <c:pt idx="4">
                  <c:v>102.54</c:v>
                </c:pt>
                <c:pt idx="5">
                  <c:v>105.56</c:v>
                </c:pt>
                <c:pt idx="6">
                  <c:v>105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277-4D08-83D1-CF062183AC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10"/>
          <c:min val="60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6350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Victoria!$K$4</c:f>
              <c:strCache>
                <c:ptCount val="1"/>
                <c:pt idx="0">
                  <c:v>Previous month (week ending 24 Apr 2021)</c:v>
                </c:pt>
              </c:strCache>
            </c:strRef>
          </c:tx>
          <c:spPr>
            <a:solidFill>
              <a:srgbClr val="336699"/>
            </a:solidFill>
            <a:ln>
              <a:noFill/>
            </a:ln>
            <a:effectLst/>
          </c:spPr>
          <c:invertIfNegative val="0"/>
          <c:cat>
            <c:strRef>
              <c:f>Victoria!$K$65:$K$71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Victoria!$L$65:$L$71</c:f>
              <c:numCache>
                <c:formatCode>0.0</c:formatCode>
                <c:ptCount val="7"/>
                <c:pt idx="0">
                  <c:v>82.19</c:v>
                </c:pt>
                <c:pt idx="1">
                  <c:v>101.04</c:v>
                </c:pt>
                <c:pt idx="2">
                  <c:v>104.5</c:v>
                </c:pt>
                <c:pt idx="3">
                  <c:v>101.91</c:v>
                </c:pt>
                <c:pt idx="4">
                  <c:v>103.33</c:v>
                </c:pt>
                <c:pt idx="5">
                  <c:v>105.42</c:v>
                </c:pt>
                <c:pt idx="6">
                  <c:v>104.47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63-4A45-92A9-F28F8C8B7A80}"/>
            </c:ext>
          </c:extLst>
        </c:ser>
        <c:ser>
          <c:idx val="2"/>
          <c:order val="1"/>
          <c:tx>
            <c:strRef>
              <c:f>Victoria!$K$7</c:f>
              <c:strCache>
                <c:ptCount val="1"/>
                <c:pt idx="0">
                  <c:v>Previous week (ending 15 May 2021)</c:v>
                </c:pt>
              </c:strCache>
            </c:strRef>
          </c:tx>
          <c:spPr>
            <a:solidFill>
              <a:srgbClr val="669966"/>
            </a:solidFill>
            <a:ln>
              <a:noFill/>
            </a:ln>
            <a:effectLst/>
          </c:spPr>
          <c:invertIfNegative val="0"/>
          <c:cat>
            <c:strRef>
              <c:f>Victoria!$K$65:$K$71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Victoria!$L$74:$L$80</c:f>
              <c:numCache>
                <c:formatCode>0.0</c:formatCode>
                <c:ptCount val="7"/>
                <c:pt idx="0">
                  <c:v>80.069999999999993</c:v>
                </c:pt>
                <c:pt idx="1">
                  <c:v>100.76</c:v>
                </c:pt>
                <c:pt idx="2">
                  <c:v>104.73</c:v>
                </c:pt>
                <c:pt idx="3">
                  <c:v>102.4</c:v>
                </c:pt>
                <c:pt idx="4">
                  <c:v>103.76</c:v>
                </c:pt>
                <c:pt idx="5">
                  <c:v>107.29</c:v>
                </c:pt>
                <c:pt idx="6">
                  <c:v>105.83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263-4A45-92A9-F28F8C8B7A80}"/>
            </c:ext>
          </c:extLst>
        </c:ser>
        <c:ser>
          <c:idx val="3"/>
          <c:order val="2"/>
          <c:tx>
            <c:strRef>
              <c:f>Victoria!$K$8</c:f>
              <c:strCache>
                <c:ptCount val="1"/>
                <c:pt idx="0">
                  <c:v>This week (ending 22 May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Victoria!$K$65:$K$71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Victoria!$L$83:$L$89</c:f>
              <c:numCache>
                <c:formatCode>0.0</c:formatCode>
                <c:ptCount val="7"/>
                <c:pt idx="0">
                  <c:v>80.489999999999995</c:v>
                </c:pt>
                <c:pt idx="1">
                  <c:v>100.35</c:v>
                </c:pt>
                <c:pt idx="2">
                  <c:v>104.69</c:v>
                </c:pt>
                <c:pt idx="3">
                  <c:v>102.74</c:v>
                </c:pt>
                <c:pt idx="4">
                  <c:v>104.19</c:v>
                </c:pt>
                <c:pt idx="5">
                  <c:v>107.39</c:v>
                </c:pt>
                <c:pt idx="6">
                  <c:v>105.84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263-4A45-92A9-F28F8C8B7A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10"/>
          <c:min val="60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932130123607682"/>
          <c:y val="7.6490334307209348E-2"/>
          <c:w val="0.85382587099787943"/>
          <c:h val="0.4381144880254453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Victoria!$K$9</c:f>
              <c:strCache>
                <c:ptCount val="1"/>
                <c:pt idx="0">
                  <c:v>Week ending 14 Mar 2020</c:v>
                </c:pt>
              </c:strCache>
            </c:strRef>
          </c:tx>
          <c:spPr>
            <a:solidFill>
              <a:srgbClr val="99CC66"/>
            </a:solidFill>
            <a:ln>
              <a:noFill/>
            </a:ln>
            <a:effectLst/>
          </c:spPr>
          <c:invertIfNegative val="0"/>
          <c:cat>
            <c:strRef>
              <c:f>Victoria!$K$116:$K$134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Victoria!$L$116:$L$134</c:f>
              <c:numCache>
                <c:formatCode>0.0%</c:formatCode>
                <c:ptCount val="19"/>
                <c:pt idx="0">
                  <c:v>1.15E-2</c:v>
                </c:pt>
                <c:pt idx="1">
                  <c:v>3.5999999999999999E-3</c:v>
                </c:pt>
                <c:pt idx="2">
                  <c:v>7.6200000000000004E-2</c:v>
                </c:pt>
                <c:pt idx="3">
                  <c:v>9.9000000000000008E-3</c:v>
                </c:pt>
                <c:pt idx="4">
                  <c:v>6.4899999999999999E-2</c:v>
                </c:pt>
                <c:pt idx="5">
                  <c:v>5.0900000000000001E-2</c:v>
                </c:pt>
                <c:pt idx="6">
                  <c:v>0.1021</c:v>
                </c:pt>
                <c:pt idx="7">
                  <c:v>6.4899999999999999E-2</c:v>
                </c:pt>
                <c:pt idx="8">
                  <c:v>3.9899999999999998E-2</c:v>
                </c:pt>
                <c:pt idx="9">
                  <c:v>1.6299999999999999E-2</c:v>
                </c:pt>
                <c:pt idx="10">
                  <c:v>4.41E-2</c:v>
                </c:pt>
                <c:pt idx="11">
                  <c:v>2.0199999999999999E-2</c:v>
                </c:pt>
                <c:pt idx="12">
                  <c:v>8.7900000000000006E-2</c:v>
                </c:pt>
                <c:pt idx="13">
                  <c:v>6.8400000000000002E-2</c:v>
                </c:pt>
                <c:pt idx="14">
                  <c:v>5.4600000000000003E-2</c:v>
                </c:pt>
                <c:pt idx="15">
                  <c:v>9.35E-2</c:v>
                </c:pt>
                <c:pt idx="16">
                  <c:v>0.1361</c:v>
                </c:pt>
                <c:pt idx="17">
                  <c:v>1.9300000000000001E-2</c:v>
                </c:pt>
                <c:pt idx="18">
                  <c:v>3.1600000000000003E-2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DC-4F34-AA30-6A2464594E4D}"/>
            </c:ext>
          </c:extLst>
        </c:ser>
        <c:ser>
          <c:idx val="0"/>
          <c:order val="1"/>
          <c:tx>
            <c:strRef>
              <c:f>Victoria!$K$8</c:f>
              <c:strCache>
                <c:ptCount val="1"/>
                <c:pt idx="0">
                  <c:v>This week (ending 22 May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Victoria!$K$116:$K$134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Victoria!$L$136:$L$154</c:f>
              <c:numCache>
                <c:formatCode>0.0%</c:formatCode>
                <c:ptCount val="19"/>
                <c:pt idx="0">
                  <c:v>1.04E-2</c:v>
                </c:pt>
                <c:pt idx="1">
                  <c:v>3.5999999999999999E-3</c:v>
                </c:pt>
                <c:pt idx="2">
                  <c:v>7.3300000000000004E-2</c:v>
                </c:pt>
                <c:pt idx="3">
                  <c:v>9.5999999999999992E-3</c:v>
                </c:pt>
                <c:pt idx="4">
                  <c:v>6.2399999999999997E-2</c:v>
                </c:pt>
                <c:pt idx="5">
                  <c:v>4.9200000000000001E-2</c:v>
                </c:pt>
                <c:pt idx="6">
                  <c:v>9.7000000000000003E-2</c:v>
                </c:pt>
                <c:pt idx="7">
                  <c:v>5.6500000000000002E-2</c:v>
                </c:pt>
                <c:pt idx="8">
                  <c:v>3.6400000000000002E-2</c:v>
                </c:pt>
                <c:pt idx="9">
                  <c:v>1.5100000000000001E-2</c:v>
                </c:pt>
                <c:pt idx="10">
                  <c:v>4.5900000000000003E-2</c:v>
                </c:pt>
                <c:pt idx="11">
                  <c:v>1.9300000000000001E-2</c:v>
                </c:pt>
                <c:pt idx="12">
                  <c:v>8.7599999999999997E-2</c:v>
                </c:pt>
                <c:pt idx="13">
                  <c:v>6.7500000000000004E-2</c:v>
                </c:pt>
                <c:pt idx="14">
                  <c:v>6.1199999999999997E-2</c:v>
                </c:pt>
                <c:pt idx="15">
                  <c:v>9.1600000000000001E-2</c:v>
                </c:pt>
                <c:pt idx="16">
                  <c:v>0.1444</c:v>
                </c:pt>
                <c:pt idx="17">
                  <c:v>1.83E-2</c:v>
                </c:pt>
                <c:pt idx="18">
                  <c:v>2.98E-2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EDC-4F34-AA30-6A2464594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2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prstDash val="solid"/>
              <a:round/>
            </a:ln>
            <a:effectLst/>
          </c:spPr>
        </c:majorGridlines>
        <c:numFmt formatCode="0.0%" sourceLinked="0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190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23976316913874138"/>
          <c:y val="3.0869173848543357E-2"/>
          <c:w val="0.58442715009461021"/>
          <c:h val="7.637851926811700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>
      <c:oddFooter>&amp;L*Previous week: week ending xx March 2020. Previous month: week ending xx March 2020. Previous quarter: week ending xx March 2020.
**The week ending 12 March represents the week Australia had 100 cases of Covid-19 and is indexed to 100.</c:oddFooter>
    </c:headerFooter>
    <c:pageMargins b="0.75" l="0.7" r="0.7" t="0.75" header="0.3" footer="0.3"/>
    <c:pageSetup orientation="portrait"/>
  </c:printSettings>
  <c:userShapes r:id="rId3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809410238983027"/>
          <c:y val="0.1453644525029838"/>
          <c:w val="0.85382587099787943"/>
          <c:h val="0.79642615057109722"/>
        </c:manualLayout>
      </c:layout>
      <c:barChart>
        <c:barDir val="bar"/>
        <c:grouping val="clustered"/>
        <c:varyColors val="0"/>
        <c:ser>
          <c:idx val="0"/>
          <c:order val="0"/>
          <c:tx>
            <c:v>This week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6350" cap="flat" cmpd="sng" algn="ctr">
                      <a:solidFill>
                        <a:schemeClr val="tx1"/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Victoria!$K$94:$K$112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Victoria!$L$94:$L$112</c:f>
              <c:numCache>
                <c:formatCode>0.0%</c:formatCode>
                <c:ptCount val="19"/>
                <c:pt idx="0">
                  <c:v>-7.4099999999999999E-2</c:v>
                </c:pt>
                <c:pt idx="1">
                  <c:v>2.64E-2</c:v>
                </c:pt>
                <c:pt idx="2">
                  <c:v>-1.61E-2</c:v>
                </c:pt>
                <c:pt idx="3">
                  <c:v>-3.2000000000000002E-3</c:v>
                </c:pt>
                <c:pt idx="4">
                  <c:v>-1.61E-2</c:v>
                </c:pt>
                <c:pt idx="5">
                  <c:v>-1.26E-2</c:v>
                </c:pt>
                <c:pt idx="6">
                  <c:v>-2.87E-2</c:v>
                </c:pt>
                <c:pt idx="7">
                  <c:v>-0.1094</c:v>
                </c:pt>
                <c:pt idx="8">
                  <c:v>-6.7000000000000004E-2</c:v>
                </c:pt>
                <c:pt idx="9">
                  <c:v>-5.3499999999999999E-2</c:v>
                </c:pt>
                <c:pt idx="10">
                  <c:v>6.4699999999999994E-2</c:v>
                </c:pt>
                <c:pt idx="11">
                  <c:v>-2.06E-2</c:v>
                </c:pt>
                <c:pt idx="12">
                  <c:v>1.8599999999999998E-2</c:v>
                </c:pt>
                <c:pt idx="13">
                  <c:v>8.0000000000000002E-3</c:v>
                </c:pt>
                <c:pt idx="14">
                  <c:v>0.14580000000000001</c:v>
                </c:pt>
                <c:pt idx="15">
                  <c:v>1.1999999999999999E-3</c:v>
                </c:pt>
                <c:pt idx="16">
                  <c:v>8.4400000000000003E-2</c:v>
                </c:pt>
                <c:pt idx="17">
                  <c:v>-3.3700000000000001E-2</c:v>
                </c:pt>
                <c:pt idx="18">
                  <c:v>-3.7499999999999999E-2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FB-47F0-827B-83E136F15E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0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  <c:max val="0.2"/>
          <c:min val="-0.15000000000000002"/>
        </c:scaling>
        <c:delete val="0"/>
        <c:axPos val="t"/>
        <c:numFmt formatCode="0.0%" sourceLinked="0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1904"/>
        <c:crosses val="autoZero"/>
        <c:crossBetween val="between"/>
        <c:majorUnit val="5.000000000000001E-2"/>
      </c:valAx>
      <c:spPr>
        <a:solidFill>
          <a:schemeClr val="bg1"/>
        </a:solidFill>
        <a:ln w="6350">
          <a:solidFill>
            <a:schemeClr val="bg2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>
      <c:oddFooter>&amp;L*Previous week: week ending xx March 2020. Previous month: week ending xx March 2020. Previous quarter: week ending xx March 2020.
**The week ending 12 March represents the week Australia had 100 cases of Covid-19 and is indexed to 100.</c:oddFooter>
    </c:headerFooter>
    <c:pageMargins b="0.75" l="0.7" r="0.7" t="0.75" header="0.3" footer="0.3"/>
    <c:pageSetup orientation="portrait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9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4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9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4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8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9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4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2" Type="http://schemas.openxmlformats.org/officeDocument/2006/relationships/chart" Target="../charts/chart16.xml"/><Relationship Id="rId1" Type="http://schemas.openxmlformats.org/officeDocument/2006/relationships/image" Target="../media/image1.png"/><Relationship Id="rId6" Type="http://schemas.openxmlformats.org/officeDocument/2006/relationships/chart" Target="../charts/chart20.xml"/><Relationship Id="rId5" Type="http://schemas.openxmlformats.org/officeDocument/2006/relationships/chart" Target="../charts/chart19.xml"/><Relationship Id="rId4" Type="http://schemas.openxmlformats.org/officeDocument/2006/relationships/chart" Target="../charts/chart18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2.xml"/><Relationship Id="rId2" Type="http://schemas.openxmlformats.org/officeDocument/2006/relationships/chart" Target="../charts/chart21.xml"/><Relationship Id="rId1" Type="http://schemas.openxmlformats.org/officeDocument/2006/relationships/image" Target="../media/image1.png"/><Relationship Id="rId6" Type="http://schemas.openxmlformats.org/officeDocument/2006/relationships/chart" Target="../charts/chart25.xml"/><Relationship Id="rId5" Type="http://schemas.openxmlformats.org/officeDocument/2006/relationships/chart" Target="../charts/chart24.xml"/><Relationship Id="rId4" Type="http://schemas.openxmlformats.org/officeDocument/2006/relationships/chart" Target="../charts/chart23.xml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7.xml"/><Relationship Id="rId2" Type="http://schemas.openxmlformats.org/officeDocument/2006/relationships/chart" Target="../charts/chart26.xml"/><Relationship Id="rId1" Type="http://schemas.openxmlformats.org/officeDocument/2006/relationships/image" Target="../media/image1.png"/><Relationship Id="rId6" Type="http://schemas.openxmlformats.org/officeDocument/2006/relationships/chart" Target="../charts/chart30.xml"/><Relationship Id="rId5" Type="http://schemas.openxmlformats.org/officeDocument/2006/relationships/chart" Target="../charts/chart29.xml"/><Relationship Id="rId4" Type="http://schemas.openxmlformats.org/officeDocument/2006/relationships/chart" Target="../charts/chart28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6" Type="http://schemas.openxmlformats.org/officeDocument/2006/relationships/chart" Target="../charts/chart5.xml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2.xml"/><Relationship Id="rId2" Type="http://schemas.openxmlformats.org/officeDocument/2006/relationships/chart" Target="../charts/chart31.xml"/><Relationship Id="rId1" Type="http://schemas.openxmlformats.org/officeDocument/2006/relationships/image" Target="../media/image1.png"/><Relationship Id="rId6" Type="http://schemas.openxmlformats.org/officeDocument/2006/relationships/chart" Target="../charts/chart35.xml"/><Relationship Id="rId5" Type="http://schemas.openxmlformats.org/officeDocument/2006/relationships/chart" Target="../charts/chart34.xml"/><Relationship Id="rId4" Type="http://schemas.openxmlformats.org/officeDocument/2006/relationships/chart" Target="../charts/chart33.xml"/></Relationships>
</file>

<file path=xl/drawings/_rels/drawing2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7.xml"/><Relationship Id="rId2" Type="http://schemas.openxmlformats.org/officeDocument/2006/relationships/chart" Target="../charts/chart36.xml"/><Relationship Id="rId1" Type="http://schemas.openxmlformats.org/officeDocument/2006/relationships/image" Target="../media/image1.png"/><Relationship Id="rId6" Type="http://schemas.openxmlformats.org/officeDocument/2006/relationships/chart" Target="../charts/chart40.xml"/><Relationship Id="rId5" Type="http://schemas.openxmlformats.org/officeDocument/2006/relationships/chart" Target="../charts/chart39.xml"/><Relationship Id="rId4" Type="http://schemas.openxmlformats.org/officeDocument/2006/relationships/chart" Target="../charts/chart38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image" Target="../media/image1.png"/><Relationship Id="rId6" Type="http://schemas.openxmlformats.org/officeDocument/2006/relationships/chart" Target="../charts/chart10.xml"/><Relationship Id="rId5" Type="http://schemas.openxmlformats.org/officeDocument/2006/relationships/chart" Target="../charts/chart9.xml"/><Relationship Id="rId4" Type="http://schemas.openxmlformats.org/officeDocument/2006/relationships/chart" Target="../charts/chart8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image" Target="../media/image1.png"/><Relationship Id="rId6" Type="http://schemas.openxmlformats.org/officeDocument/2006/relationships/chart" Target="../charts/chart15.xml"/><Relationship Id="rId5" Type="http://schemas.openxmlformats.org/officeDocument/2006/relationships/chart" Target="../charts/chart14.xml"/><Relationship Id="rId4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28575</xdr:rowOff>
    </xdr:from>
    <xdr:to>
      <xdr:col>1</xdr:col>
      <xdr:colOff>323850</xdr:colOff>
      <xdr:row>0</xdr:row>
      <xdr:rowOff>723900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8575"/>
          <a:ext cx="75438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129116</xdr:colOff>
      <xdr:row>0</xdr:row>
      <xdr:rowOff>34774</xdr:rowOff>
    </xdr:from>
    <xdr:ext cx="723900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7F2A31B5-BB8B-4DF3-8191-DB323FDBF8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116" y="34774"/>
          <a:ext cx="723900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1</xdr:colOff>
      <xdr:row>35</xdr:row>
      <xdr:rowOff>185273</xdr:rowOff>
    </xdr:from>
    <xdr:to>
      <xdr:col>9</xdr:col>
      <xdr:colOff>1</xdr:colOff>
      <xdr:row>44</xdr:row>
      <xdr:rowOff>19051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06C8ABD-4E6F-4F45-9CC5-F947891CC9C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</xdr:colOff>
      <xdr:row>46</xdr:row>
      <xdr:rowOff>11175</xdr:rowOff>
    </xdr:from>
    <xdr:to>
      <xdr:col>9</xdr:col>
      <xdr:colOff>2</xdr:colOff>
      <xdr:row>54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923B2B51-D516-441B-A512-3A53D1735B8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</xdr:colOff>
      <xdr:row>76</xdr:row>
      <xdr:rowOff>179468</xdr:rowOff>
    </xdr:from>
    <xdr:to>
      <xdr:col>9</xdr:col>
      <xdr:colOff>1</xdr:colOff>
      <xdr:row>89</xdr:row>
      <xdr:rowOff>171450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3DF03ADF-56A1-467D-950C-603DF36DD3B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</xdr:colOff>
      <xdr:row>55</xdr:row>
      <xdr:rowOff>1281</xdr:rowOff>
    </xdr:from>
    <xdr:to>
      <xdr:col>9</xdr:col>
      <xdr:colOff>1</xdr:colOff>
      <xdr:row>75</xdr:row>
      <xdr:rowOff>173182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BCB2F32B-9A47-4CBB-93A9-C279850642B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28575</xdr:colOff>
      <xdr:row>24</xdr:row>
      <xdr:rowOff>1</xdr:rowOff>
    </xdr:from>
    <xdr:to>
      <xdr:col>9</xdr:col>
      <xdr:colOff>0</xdr:colOff>
      <xdr:row>34</xdr:row>
      <xdr:rowOff>114300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4710996A-62CD-4609-8AF6-84EC90E3DF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129116</xdr:colOff>
      <xdr:row>0</xdr:row>
      <xdr:rowOff>34774</xdr:rowOff>
    </xdr:from>
    <xdr:ext cx="723900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9565104C-2606-46D4-86FE-F064E918B3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116" y="34774"/>
          <a:ext cx="723900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1</xdr:colOff>
      <xdr:row>35</xdr:row>
      <xdr:rowOff>185273</xdr:rowOff>
    </xdr:from>
    <xdr:to>
      <xdr:col>9</xdr:col>
      <xdr:colOff>1</xdr:colOff>
      <xdr:row>44</xdr:row>
      <xdr:rowOff>19051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F8C3AE0-6505-488F-8DAC-7876A01AAED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</xdr:colOff>
      <xdr:row>46</xdr:row>
      <xdr:rowOff>11175</xdr:rowOff>
    </xdr:from>
    <xdr:to>
      <xdr:col>9</xdr:col>
      <xdr:colOff>2</xdr:colOff>
      <xdr:row>54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3A852116-B703-44FE-B1CC-E348E7604B9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</xdr:colOff>
      <xdr:row>76</xdr:row>
      <xdr:rowOff>179468</xdr:rowOff>
    </xdr:from>
    <xdr:to>
      <xdr:col>9</xdr:col>
      <xdr:colOff>1</xdr:colOff>
      <xdr:row>89</xdr:row>
      <xdr:rowOff>171450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1762C1D9-5B3A-4315-9E94-6584BD400F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</xdr:colOff>
      <xdr:row>55</xdr:row>
      <xdr:rowOff>1281</xdr:rowOff>
    </xdr:from>
    <xdr:to>
      <xdr:col>9</xdr:col>
      <xdr:colOff>1</xdr:colOff>
      <xdr:row>75</xdr:row>
      <xdr:rowOff>173182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BEFC8817-ED94-43B4-BE05-4A6B4C7CBD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28575</xdr:colOff>
      <xdr:row>24</xdr:row>
      <xdr:rowOff>1</xdr:rowOff>
    </xdr:from>
    <xdr:to>
      <xdr:col>9</xdr:col>
      <xdr:colOff>0</xdr:colOff>
      <xdr:row>34</xdr:row>
      <xdr:rowOff>114300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ADFCAC09-34FF-409B-AF81-7E04BAEA735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129116</xdr:colOff>
      <xdr:row>0</xdr:row>
      <xdr:rowOff>34774</xdr:rowOff>
    </xdr:from>
    <xdr:ext cx="723900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FC868E9A-3691-4AE5-BB8E-2B88350FC6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116" y="34774"/>
          <a:ext cx="723900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1</xdr:colOff>
      <xdr:row>35</xdr:row>
      <xdr:rowOff>185273</xdr:rowOff>
    </xdr:from>
    <xdr:to>
      <xdr:col>9</xdr:col>
      <xdr:colOff>1</xdr:colOff>
      <xdr:row>44</xdr:row>
      <xdr:rowOff>19051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566E170-98E9-4E4F-966D-5C9CF0D189C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</xdr:colOff>
      <xdr:row>46</xdr:row>
      <xdr:rowOff>11175</xdr:rowOff>
    </xdr:from>
    <xdr:to>
      <xdr:col>9</xdr:col>
      <xdr:colOff>2</xdr:colOff>
      <xdr:row>54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9B56EA41-84F9-4E42-8EB9-F9D0D6A6C50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</xdr:colOff>
      <xdr:row>76</xdr:row>
      <xdr:rowOff>179468</xdr:rowOff>
    </xdr:from>
    <xdr:to>
      <xdr:col>9</xdr:col>
      <xdr:colOff>1</xdr:colOff>
      <xdr:row>89</xdr:row>
      <xdr:rowOff>171450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813FFA07-E7D5-4853-8874-7A799A6B2C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</xdr:colOff>
      <xdr:row>55</xdr:row>
      <xdr:rowOff>1281</xdr:rowOff>
    </xdr:from>
    <xdr:to>
      <xdr:col>9</xdr:col>
      <xdr:colOff>1</xdr:colOff>
      <xdr:row>75</xdr:row>
      <xdr:rowOff>173182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8FB46666-F1B3-436B-8B07-77A88FD4825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28575</xdr:colOff>
      <xdr:row>24</xdr:row>
      <xdr:rowOff>1</xdr:rowOff>
    </xdr:from>
    <xdr:to>
      <xdr:col>9</xdr:col>
      <xdr:colOff>0</xdr:colOff>
      <xdr:row>34</xdr:row>
      <xdr:rowOff>114300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6316743-00CF-4A37-BDFD-2A130069BCF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129116</xdr:colOff>
      <xdr:row>0</xdr:row>
      <xdr:rowOff>34774</xdr:rowOff>
    </xdr:from>
    <xdr:ext cx="723900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03B0A431-6BDB-48E9-A6C6-A7061EA180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116" y="34774"/>
          <a:ext cx="723900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1</xdr:colOff>
      <xdr:row>36</xdr:row>
      <xdr:rowOff>4298</xdr:rowOff>
    </xdr:from>
    <xdr:to>
      <xdr:col>9</xdr:col>
      <xdr:colOff>1</xdr:colOff>
      <xdr:row>44</xdr:row>
      <xdr:rowOff>28576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59A8EAB-CEEE-4741-B047-49C795FB67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</xdr:colOff>
      <xdr:row>46</xdr:row>
      <xdr:rowOff>11175</xdr:rowOff>
    </xdr:from>
    <xdr:to>
      <xdr:col>9</xdr:col>
      <xdr:colOff>2</xdr:colOff>
      <xdr:row>54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40659A1C-AE03-4BD1-80D6-58804D73B4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</xdr:colOff>
      <xdr:row>76</xdr:row>
      <xdr:rowOff>179468</xdr:rowOff>
    </xdr:from>
    <xdr:to>
      <xdr:col>9</xdr:col>
      <xdr:colOff>1</xdr:colOff>
      <xdr:row>89</xdr:row>
      <xdr:rowOff>171450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49DD5AAD-D51A-46D4-9812-03297A8FB9F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</xdr:colOff>
      <xdr:row>55</xdr:row>
      <xdr:rowOff>1281</xdr:rowOff>
    </xdr:from>
    <xdr:to>
      <xdr:col>9</xdr:col>
      <xdr:colOff>1</xdr:colOff>
      <xdr:row>75</xdr:row>
      <xdr:rowOff>173182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B8275E2C-7C6D-4A5D-843D-3BE49D2DF13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28575</xdr:colOff>
      <xdr:row>24</xdr:row>
      <xdr:rowOff>1</xdr:rowOff>
    </xdr:from>
    <xdr:to>
      <xdr:col>9</xdr:col>
      <xdr:colOff>0</xdr:colOff>
      <xdr:row>34</xdr:row>
      <xdr:rowOff>114300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E6DDC505-B363-4A11-A569-84498E1C07D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129116</xdr:colOff>
      <xdr:row>0</xdr:row>
      <xdr:rowOff>34774</xdr:rowOff>
    </xdr:from>
    <xdr:ext cx="723900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0529A5A0-84CD-4956-914E-0874E55725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116" y="34774"/>
          <a:ext cx="723900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1</xdr:colOff>
      <xdr:row>35</xdr:row>
      <xdr:rowOff>166223</xdr:rowOff>
    </xdr:from>
    <xdr:to>
      <xdr:col>9</xdr:col>
      <xdr:colOff>1</xdr:colOff>
      <xdr:row>44</xdr:row>
      <xdr:rowOff>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87AB48B-F277-402D-9A52-D80A010BDA5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</xdr:colOff>
      <xdr:row>46</xdr:row>
      <xdr:rowOff>11175</xdr:rowOff>
    </xdr:from>
    <xdr:to>
      <xdr:col>9</xdr:col>
      <xdr:colOff>2</xdr:colOff>
      <xdr:row>54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4A61DD77-3442-4BD8-AC9A-16445EFC789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</xdr:colOff>
      <xdr:row>76</xdr:row>
      <xdr:rowOff>179468</xdr:rowOff>
    </xdr:from>
    <xdr:to>
      <xdr:col>9</xdr:col>
      <xdr:colOff>1</xdr:colOff>
      <xdr:row>89</xdr:row>
      <xdr:rowOff>171450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8A5FB5AC-43CB-4FFF-8412-129A23D1C2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</xdr:colOff>
      <xdr:row>55</xdr:row>
      <xdr:rowOff>1281</xdr:rowOff>
    </xdr:from>
    <xdr:to>
      <xdr:col>9</xdr:col>
      <xdr:colOff>1</xdr:colOff>
      <xdr:row>75</xdr:row>
      <xdr:rowOff>173182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5146DDC7-13A6-489A-A338-2159B293DF2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28575</xdr:colOff>
      <xdr:row>24</xdr:row>
      <xdr:rowOff>1</xdr:rowOff>
    </xdr:from>
    <xdr:to>
      <xdr:col>9</xdr:col>
      <xdr:colOff>0</xdr:colOff>
      <xdr:row>34</xdr:row>
      <xdr:rowOff>114300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5736343E-EFDD-4A71-AAA7-F1BE2F656C1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129116</xdr:colOff>
      <xdr:row>0</xdr:row>
      <xdr:rowOff>34774</xdr:rowOff>
    </xdr:from>
    <xdr:ext cx="723900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DC99CFCD-6FE8-4FBE-81FE-85B5FD86C5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116" y="34774"/>
          <a:ext cx="723900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1</xdr:colOff>
      <xdr:row>35</xdr:row>
      <xdr:rowOff>185273</xdr:rowOff>
    </xdr:from>
    <xdr:to>
      <xdr:col>9</xdr:col>
      <xdr:colOff>1</xdr:colOff>
      <xdr:row>44</xdr:row>
      <xdr:rowOff>19051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7F9D779-FE6A-4258-A323-82ABCA6794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</xdr:colOff>
      <xdr:row>46</xdr:row>
      <xdr:rowOff>11175</xdr:rowOff>
    </xdr:from>
    <xdr:to>
      <xdr:col>9</xdr:col>
      <xdr:colOff>2</xdr:colOff>
      <xdr:row>54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C9D6F11C-4A1A-44FC-875D-E75BC3B0333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</xdr:colOff>
      <xdr:row>76</xdr:row>
      <xdr:rowOff>179468</xdr:rowOff>
    </xdr:from>
    <xdr:to>
      <xdr:col>9</xdr:col>
      <xdr:colOff>1</xdr:colOff>
      <xdr:row>89</xdr:row>
      <xdr:rowOff>171450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819FE6A4-E42A-45D7-BA4B-092A3879CA7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</xdr:colOff>
      <xdr:row>55</xdr:row>
      <xdr:rowOff>1281</xdr:rowOff>
    </xdr:from>
    <xdr:to>
      <xdr:col>9</xdr:col>
      <xdr:colOff>1</xdr:colOff>
      <xdr:row>75</xdr:row>
      <xdr:rowOff>173182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EA007A9A-3688-4B99-94E5-7503A2B101A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28575</xdr:colOff>
      <xdr:row>24</xdr:row>
      <xdr:rowOff>1</xdr:rowOff>
    </xdr:from>
    <xdr:to>
      <xdr:col>9</xdr:col>
      <xdr:colOff>0</xdr:colOff>
      <xdr:row>34</xdr:row>
      <xdr:rowOff>114300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7A05A123-A4FC-4F32-A29F-689D72CCD8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129116</xdr:colOff>
      <xdr:row>0</xdr:row>
      <xdr:rowOff>34774</xdr:rowOff>
    </xdr:from>
    <xdr:ext cx="723900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ACA29523-8E11-4517-B536-BD8C25B242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116" y="34774"/>
          <a:ext cx="723900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1</xdr:colOff>
      <xdr:row>36</xdr:row>
      <xdr:rowOff>4298</xdr:rowOff>
    </xdr:from>
    <xdr:to>
      <xdr:col>9</xdr:col>
      <xdr:colOff>1</xdr:colOff>
      <xdr:row>44</xdr:row>
      <xdr:rowOff>28576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DE18C58-A0C5-4F72-82AC-B3A904E20BC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</xdr:colOff>
      <xdr:row>46</xdr:row>
      <xdr:rowOff>11175</xdr:rowOff>
    </xdr:from>
    <xdr:to>
      <xdr:col>9</xdr:col>
      <xdr:colOff>2</xdr:colOff>
      <xdr:row>54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5FB4BE2E-BD64-4A86-8020-26A8CA6A618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</xdr:colOff>
      <xdr:row>76</xdr:row>
      <xdr:rowOff>179468</xdr:rowOff>
    </xdr:from>
    <xdr:to>
      <xdr:col>9</xdr:col>
      <xdr:colOff>1</xdr:colOff>
      <xdr:row>89</xdr:row>
      <xdr:rowOff>171450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E66D3972-4F58-4F7C-8387-6FA9E14DBD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</xdr:colOff>
      <xdr:row>55</xdr:row>
      <xdr:rowOff>1281</xdr:rowOff>
    </xdr:from>
    <xdr:to>
      <xdr:col>9</xdr:col>
      <xdr:colOff>1</xdr:colOff>
      <xdr:row>75</xdr:row>
      <xdr:rowOff>173182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CDBA1FE1-D56F-432A-B077-F3F2848782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28575</xdr:colOff>
      <xdr:row>24</xdr:row>
      <xdr:rowOff>1</xdr:rowOff>
    </xdr:from>
    <xdr:to>
      <xdr:col>9</xdr:col>
      <xdr:colOff>0</xdr:colOff>
      <xdr:row>34</xdr:row>
      <xdr:rowOff>114300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A8B1BFB2-F359-45C4-AF9C-C3B112B0C74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129116</xdr:colOff>
      <xdr:row>0</xdr:row>
      <xdr:rowOff>34774</xdr:rowOff>
    </xdr:from>
    <xdr:ext cx="723900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D495A465-18F9-49B5-8138-A0299287FD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116" y="34774"/>
          <a:ext cx="723900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1</xdr:colOff>
      <xdr:row>36</xdr:row>
      <xdr:rowOff>4298</xdr:rowOff>
    </xdr:from>
    <xdr:to>
      <xdr:col>9</xdr:col>
      <xdr:colOff>1</xdr:colOff>
      <xdr:row>44</xdr:row>
      <xdr:rowOff>28576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019AB22-7A37-42D0-956E-096A21208AB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</xdr:colOff>
      <xdr:row>46</xdr:row>
      <xdr:rowOff>11175</xdr:rowOff>
    </xdr:from>
    <xdr:to>
      <xdr:col>9</xdr:col>
      <xdr:colOff>2</xdr:colOff>
      <xdr:row>54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5F1AD8B4-2528-4A1D-8ACF-4973BE7E954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</xdr:colOff>
      <xdr:row>76</xdr:row>
      <xdr:rowOff>179468</xdr:rowOff>
    </xdr:from>
    <xdr:to>
      <xdr:col>9</xdr:col>
      <xdr:colOff>1</xdr:colOff>
      <xdr:row>89</xdr:row>
      <xdr:rowOff>171450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71AF930F-8872-4250-812C-336A4FA861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</xdr:colOff>
      <xdr:row>55</xdr:row>
      <xdr:rowOff>1281</xdr:rowOff>
    </xdr:from>
    <xdr:to>
      <xdr:col>9</xdr:col>
      <xdr:colOff>1</xdr:colOff>
      <xdr:row>75</xdr:row>
      <xdr:rowOff>173182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FE0D0C67-1CA6-47B5-84F7-433CB00137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28575</xdr:colOff>
      <xdr:row>24</xdr:row>
      <xdr:rowOff>1</xdr:rowOff>
    </xdr:from>
    <xdr:to>
      <xdr:col>9</xdr:col>
      <xdr:colOff>0</xdr:colOff>
      <xdr:row>34</xdr:row>
      <xdr:rowOff>114300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80240DAA-0746-4348-BCC5-D8BE9FBE3C6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ABS Colour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336699"/>
      </a:accent1>
      <a:accent2>
        <a:srgbClr val="669966"/>
      </a:accent2>
      <a:accent3>
        <a:srgbClr val="99CC66"/>
      </a:accent3>
      <a:accent4>
        <a:srgbClr val="993366"/>
      </a:accent4>
      <a:accent5>
        <a:srgbClr val="CC9966"/>
      </a:accent5>
      <a:accent6>
        <a:srgbClr val="666666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abs.gov.au/websitedbs/d3310114.nsf/Home/%C2%A9+Copyright?OpenDocument" TargetMode="External"/><Relationship Id="rId1" Type="http://schemas.openxmlformats.org/officeDocument/2006/relationships/hyperlink" Target="http://www.abs.gov.au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C26"/>
  <sheetViews>
    <sheetView showGridLines="0" tabSelected="1" workbookViewId="0">
      <pane ySplit="3" topLeftCell="A4" activePane="bottomLeft" state="frozen"/>
      <selection sqref="A1:B1"/>
      <selection pane="bottomLeft" sqref="A1:C1"/>
    </sheetView>
  </sheetViews>
  <sheetFormatPr defaultRowHeight="15" x14ac:dyDescent="0.25"/>
  <cols>
    <col min="1" max="2" width="7.5703125" style="1" customWidth="1"/>
    <col min="3" max="3" width="70.85546875" style="1" customWidth="1"/>
    <col min="4" max="4" width="25.5703125" style="1" customWidth="1"/>
    <col min="5" max="5" width="52.42578125" style="1" customWidth="1"/>
    <col min="6" max="256" width="8.85546875" style="1"/>
    <col min="257" max="258" width="7.5703125" style="1" customWidth="1"/>
    <col min="259" max="259" width="140.5703125" style="1" customWidth="1"/>
    <col min="260" max="260" width="25.5703125" style="1" customWidth="1"/>
    <col min="261" max="261" width="52.42578125" style="1" customWidth="1"/>
    <col min="262" max="512" width="8.85546875" style="1"/>
    <col min="513" max="514" width="7.5703125" style="1" customWidth="1"/>
    <col min="515" max="515" width="140.5703125" style="1" customWidth="1"/>
    <col min="516" max="516" width="25.5703125" style="1" customWidth="1"/>
    <col min="517" max="517" width="52.42578125" style="1" customWidth="1"/>
    <col min="518" max="768" width="8.85546875" style="1"/>
    <col min="769" max="770" width="7.5703125" style="1" customWidth="1"/>
    <col min="771" max="771" width="140.5703125" style="1" customWidth="1"/>
    <col min="772" max="772" width="25.5703125" style="1" customWidth="1"/>
    <col min="773" max="773" width="52.42578125" style="1" customWidth="1"/>
    <col min="774" max="1024" width="8.85546875" style="1"/>
    <col min="1025" max="1026" width="7.5703125" style="1" customWidth="1"/>
    <col min="1027" max="1027" width="140.5703125" style="1" customWidth="1"/>
    <col min="1028" max="1028" width="25.5703125" style="1" customWidth="1"/>
    <col min="1029" max="1029" width="52.42578125" style="1" customWidth="1"/>
    <col min="1030" max="1280" width="8.85546875" style="1"/>
    <col min="1281" max="1282" width="7.5703125" style="1" customWidth="1"/>
    <col min="1283" max="1283" width="140.5703125" style="1" customWidth="1"/>
    <col min="1284" max="1284" width="25.5703125" style="1" customWidth="1"/>
    <col min="1285" max="1285" width="52.42578125" style="1" customWidth="1"/>
    <col min="1286" max="1536" width="8.85546875" style="1"/>
    <col min="1537" max="1538" width="7.5703125" style="1" customWidth="1"/>
    <col min="1539" max="1539" width="140.5703125" style="1" customWidth="1"/>
    <col min="1540" max="1540" width="25.5703125" style="1" customWidth="1"/>
    <col min="1541" max="1541" width="52.42578125" style="1" customWidth="1"/>
    <col min="1542" max="1792" width="8.85546875" style="1"/>
    <col min="1793" max="1794" width="7.5703125" style="1" customWidth="1"/>
    <col min="1795" max="1795" width="140.5703125" style="1" customWidth="1"/>
    <col min="1796" max="1796" width="25.5703125" style="1" customWidth="1"/>
    <col min="1797" max="1797" width="52.42578125" style="1" customWidth="1"/>
    <col min="1798" max="2048" width="8.85546875" style="1"/>
    <col min="2049" max="2050" width="7.5703125" style="1" customWidth="1"/>
    <col min="2051" max="2051" width="140.5703125" style="1" customWidth="1"/>
    <col min="2052" max="2052" width="25.5703125" style="1" customWidth="1"/>
    <col min="2053" max="2053" width="52.42578125" style="1" customWidth="1"/>
    <col min="2054" max="2304" width="8.85546875" style="1"/>
    <col min="2305" max="2306" width="7.5703125" style="1" customWidth="1"/>
    <col min="2307" max="2307" width="140.5703125" style="1" customWidth="1"/>
    <col min="2308" max="2308" width="25.5703125" style="1" customWidth="1"/>
    <col min="2309" max="2309" width="52.42578125" style="1" customWidth="1"/>
    <col min="2310" max="2560" width="8.85546875" style="1"/>
    <col min="2561" max="2562" width="7.5703125" style="1" customWidth="1"/>
    <col min="2563" max="2563" width="140.5703125" style="1" customWidth="1"/>
    <col min="2564" max="2564" width="25.5703125" style="1" customWidth="1"/>
    <col min="2565" max="2565" width="52.42578125" style="1" customWidth="1"/>
    <col min="2566" max="2816" width="8.85546875" style="1"/>
    <col min="2817" max="2818" width="7.5703125" style="1" customWidth="1"/>
    <col min="2819" max="2819" width="140.5703125" style="1" customWidth="1"/>
    <col min="2820" max="2820" width="25.5703125" style="1" customWidth="1"/>
    <col min="2821" max="2821" width="52.42578125" style="1" customWidth="1"/>
    <col min="2822" max="3072" width="8.85546875" style="1"/>
    <col min="3073" max="3074" width="7.5703125" style="1" customWidth="1"/>
    <col min="3075" max="3075" width="140.5703125" style="1" customWidth="1"/>
    <col min="3076" max="3076" width="25.5703125" style="1" customWidth="1"/>
    <col min="3077" max="3077" width="52.42578125" style="1" customWidth="1"/>
    <col min="3078" max="3328" width="8.85546875" style="1"/>
    <col min="3329" max="3330" width="7.5703125" style="1" customWidth="1"/>
    <col min="3331" max="3331" width="140.5703125" style="1" customWidth="1"/>
    <col min="3332" max="3332" width="25.5703125" style="1" customWidth="1"/>
    <col min="3333" max="3333" width="52.42578125" style="1" customWidth="1"/>
    <col min="3334" max="3584" width="8.85546875" style="1"/>
    <col min="3585" max="3586" width="7.5703125" style="1" customWidth="1"/>
    <col min="3587" max="3587" width="140.5703125" style="1" customWidth="1"/>
    <col min="3588" max="3588" width="25.5703125" style="1" customWidth="1"/>
    <col min="3589" max="3589" width="52.42578125" style="1" customWidth="1"/>
    <col min="3590" max="3840" width="8.85546875" style="1"/>
    <col min="3841" max="3842" width="7.5703125" style="1" customWidth="1"/>
    <col min="3843" max="3843" width="140.5703125" style="1" customWidth="1"/>
    <col min="3844" max="3844" width="25.5703125" style="1" customWidth="1"/>
    <col min="3845" max="3845" width="52.42578125" style="1" customWidth="1"/>
    <col min="3846" max="4096" width="8.85546875" style="1"/>
    <col min="4097" max="4098" width="7.5703125" style="1" customWidth="1"/>
    <col min="4099" max="4099" width="140.5703125" style="1" customWidth="1"/>
    <col min="4100" max="4100" width="25.5703125" style="1" customWidth="1"/>
    <col min="4101" max="4101" width="52.42578125" style="1" customWidth="1"/>
    <col min="4102" max="4352" width="8.85546875" style="1"/>
    <col min="4353" max="4354" width="7.5703125" style="1" customWidth="1"/>
    <col min="4355" max="4355" width="140.5703125" style="1" customWidth="1"/>
    <col min="4356" max="4356" width="25.5703125" style="1" customWidth="1"/>
    <col min="4357" max="4357" width="52.42578125" style="1" customWidth="1"/>
    <col min="4358" max="4608" width="8.85546875" style="1"/>
    <col min="4609" max="4610" width="7.5703125" style="1" customWidth="1"/>
    <col min="4611" max="4611" width="140.5703125" style="1" customWidth="1"/>
    <col min="4612" max="4612" width="25.5703125" style="1" customWidth="1"/>
    <col min="4613" max="4613" width="52.42578125" style="1" customWidth="1"/>
    <col min="4614" max="4864" width="8.85546875" style="1"/>
    <col min="4865" max="4866" width="7.5703125" style="1" customWidth="1"/>
    <col min="4867" max="4867" width="140.5703125" style="1" customWidth="1"/>
    <col min="4868" max="4868" width="25.5703125" style="1" customWidth="1"/>
    <col min="4869" max="4869" width="52.42578125" style="1" customWidth="1"/>
    <col min="4870" max="5120" width="8.85546875" style="1"/>
    <col min="5121" max="5122" width="7.5703125" style="1" customWidth="1"/>
    <col min="5123" max="5123" width="140.5703125" style="1" customWidth="1"/>
    <col min="5124" max="5124" width="25.5703125" style="1" customWidth="1"/>
    <col min="5125" max="5125" width="52.42578125" style="1" customWidth="1"/>
    <col min="5126" max="5376" width="8.85546875" style="1"/>
    <col min="5377" max="5378" width="7.5703125" style="1" customWidth="1"/>
    <col min="5379" max="5379" width="140.5703125" style="1" customWidth="1"/>
    <col min="5380" max="5380" width="25.5703125" style="1" customWidth="1"/>
    <col min="5381" max="5381" width="52.42578125" style="1" customWidth="1"/>
    <col min="5382" max="5632" width="8.85546875" style="1"/>
    <col min="5633" max="5634" width="7.5703125" style="1" customWidth="1"/>
    <col min="5635" max="5635" width="140.5703125" style="1" customWidth="1"/>
    <col min="5636" max="5636" width="25.5703125" style="1" customWidth="1"/>
    <col min="5637" max="5637" width="52.42578125" style="1" customWidth="1"/>
    <col min="5638" max="5888" width="8.85546875" style="1"/>
    <col min="5889" max="5890" width="7.5703125" style="1" customWidth="1"/>
    <col min="5891" max="5891" width="140.5703125" style="1" customWidth="1"/>
    <col min="5892" max="5892" width="25.5703125" style="1" customWidth="1"/>
    <col min="5893" max="5893" width="52.42578125" style="1" customWidth="1"/>
    <col min="5894" max="6144" width="8.85546875" style="1"/>
    <col min="6145" max="6146" width="7.5703125" style="1" customWidth="1"/>
    <col min="6147" max="6147" width="140.5703125" style="1" customWidth="1"/>
    <col min="6148" max="6148" width="25.5703125" style="1" customWidth="1"/>
    <col min="6149" max="6149" width="52.42578125" style="1" customWidth="1"/>
    <col min="6150" max="6400" width="8.85546875" style="1"/>
    <col min="6401" max="6402" width="7.5703125" style="1" customWidth="1"/>
    <col min="6403" max="6403" width="140.5703125" style="1" customWidth="1"/>
    <col min="6404" max="6404" width="25.5703125" style="1" customWidth="1"/>
    <col min="6405" max="6405" width="52.42578125" style="1" customWidth="1"/>
    <col min="6406" max="6656" width="8.85546875" style="1"/>
    <col min="6657" max="6658" width="7.5703125" style="1" customWidth="1"/>
    <col min="6659" max="6659" width="140.5703125" style="1" customWidth="1"/>
    <col min="6660" max="6660" width="25.5703125" style="1" customWidth="1"/>
    <col min="6661" max="6661" width="52.42578125" style="1" customWidth="1"/>
    <col min="6662" max="6912" width="8.85546875" style="1"/>
    <col min="6913" max="6914" width="7.5703125" style="1" customWidth="1"/>
    <col min="6915" max="6915" width="140.5703125" style="1" customWidth="1"/>
    <col min="6916" max="6916" width="25.5703125" style="1" customWidth="1"/>
    <col min="6917" max="6917" width="52.42578125" style="1" customWidth="1"/>
    <col min="6918" max="7168" width="8.85546875" style="1"/>
    <col min="7169" max="7170" width="7.5703125" style="1" customWidth="1"/>
    <col min="7171" max="7171" width="140.5703125" style="1" customWidth="1"/>
    <col min="7172" max="7172" width="25.5703125" style="1" customWidth="1"/>
    <col min="7173" max="7173" width="52.42578125" style="1" customWidth="1"/>
    <col min="7174" max="7424" width="8.85546875" style="1"/>
    <col min="7425" max="7426" width="7.5703125" style="1" customWidth="1"/>
    <col min="7427" max="7427" width="140.5703125" style="1" customWidth="1"/>
    <col min="7428" max="7428" width="25.5703125" style="1" customWidth="1"/>
    <col min="7429" max="7429" width="52.42578125" style="1" customWidth="1"/>
    <col min="7430" max="7680" width="8.85546875" style="1"/>
    <col min="7681" max="7682" width="7.5703125" style="1" customWidth="1"/>
    <col min="7683" max="7683" width="140.5703125" style="1" customWidth="1"/>
    <col min="7684" max="7684" width="25.5703125" style="1" customWidth="1"/>
    <col min="7685" max="7685" width="52.42578125" style="1" customWidth="1"/>
    <col min="7686" max="7936" width="8.85546875" style="1"/>
    <col min="7937" max="7938" width="7.5703125" style="1" customWidth="1"/>
    <col min="7939" max="7939" width="140.5703125" style="1" customWidth="1"/>
    <col min="7940" max="7940" width="25.5703125" style="1" customWidth="1"/>
    <col min="7941" max="7941" width="52.42578125" style="1" customWidth="1"/>
    <col min="7942" max="8192" width="8.85546875" style="1"/>
    <col min="8193" max="8194" width="7.5703125" style="1" customWidth="1"/>
    <col min="8195" max="8195" width="140.5703125" style="1" customWidth="1"/>
    <col min="8196" max="8196" width="25.5703125" style="1" customWidth="1"/>
    <col min="8197" max="8197" width="52.42578125" style="1" customWidth="1"/>
    <col min="8198" max="8448" width="8.85546875" style="1"/>
    <col min="8449" max="8450" width="7.5703125" style="1" customWidth="1"/>
    <col min="8451" max="8451" width="140.5703125" style="1" customWidth="1"/>
    <col min="8452" max="8452" width="25.5703125" style="1" customWidth="1"/>
    <col min="8453" max="8453" width="52.42578125" style="1" customWidth="1"/>
    <col min="8454" max="8704" width="8.85546875" style="1"/>
    <col min="8705" max="8706" width="7.5703125" style="1" customWidth="1"/>
    <col min="8707" max="8707" width="140.5703125" style="1" customWidth="1"/>
    <col min="8708" max="8708" width="25.5703125" style="1" customWidth="1"/>
    <col min="8709" max="8709" width="52.42578125" style="1" customWidth="1"/>
    <col min="8710" max="8960" width="8.85546875" style="1"/>
    <col min="8961" max="8962" width="7.5703125" style="1" customWidth="1"/>
    <col min="8963" max="8963" width="140.5703125" style="1" customWidth="1"/>
    <col min="8964" max="8964" width="25.5703125" style="1" customWidth="1"/>
    <col min="8965" max="8965" width="52.42578125" style="1" customWidth="1"/>
    <col min="8966" max="9216" width="8.85546875" style="1"/>
    <col min="9217" max="9218" width="7.5703125" style="1" customWidth="1"/>
    <col min="9219" max="9219" width="140.5703125" style="1" customWidth="1"/>
    <col min="9220" max="9220" width="25.5703125" style="1" customWidth="1"/>
    <col min="9221" max="9221" width="52.42578125" style="1" customWidth="1"/>
    <col min="9222" max="9472" width="8.85546875" style="1"/>
    <col min="9473" max="9474" width="7.5703125" style="1" customWidth="1"/>
    <col min="9475" max="9475" width="140.5703125" style="1" customWidth="1"/>
    <col min="9476" max="9476" width="25.5703125" style="1" customWidth="1"/>
    <col min="9477" max="9477" width="52.42578125" style="1" customWidth="1"/>
    <col min="9478" max="9728" width="8.85546875" style="1"/>
    <col min="9729" max="9730" width="7.5703125" style="1" customWidth="1"/>
    <col min="9731" max="9731" width="140.5703125" style="1" customWidth="1"/>
    <col min="9732" max="9732" width="25.5703125" style="1" customWidth="1"/>
    <col min="9733" max="9733" width="52.42578125" style="1" customWidth="1"/>
    <col min="9734" max="9984" width="8.85546875" style="1"/>
    <col min="9985" max="9986" width="7.5703125" style="1" customWidth="1"/>
    <col min="9987" max="9987" width="140.5703125" style="1" customWidth="1"/>
    <col min="9988" max="9988" width="25.5703125" style="1" customWidth="1"/>
    <col min="9989" max="9989" width="52.42578125" style="1" customWidth="1"/>
    <col min="9990" max="10240" width="8.85546875" style="1"/>
    <col min="10241" max="10242" width="7.5703125" style="1" customWidth="1"/>
    <col min="10243" max="10243" width="140.5703125" style="1" customWidth="1"/>
    <col min="10244" max="10244" width="25.5703125" style="1" customWidth="1"/>
    <col min="10245" max="10245" width="52.42578125" style="1" customWidth="1"/>
    <col min="10246" max="10496" width="8.85546875" style="1"/>
    <col min="10497" max="10498" width="7.5703125" style="1" customWidth="1"/>
    <col min="10499" max="10499" width="140.5703125" style="1" customWidth="1"/>
    <col min="10500" max="10500" width="25.5703125" style="1" customWidth="1"/>
    <col min="10501" max="10501" width="52.42578125" style="1" customWidth="1"/>
    <col min="10502" max="10752" width="8.85546875" style="1"/>
    <col min="10753" max="10754" width="7.5703125" style="1" customWidth="1"/>
    <col min="10755" max="10755" width="140.5703125" style="1" customWidth="1"/>
    <col min="10756" max="10756" width="25.5703125" style="1" customWidth="1"/>
    <col min="10757" max="10757" width="52.42578125" style="1" customWidth="1"/>
    <col min="10758" max="11008" width="8.85546875" style="1"/>
    <col min="11009" max="11010" width="7.5703125" style="1" customWidth="1"/>
    <col min="11011" max="11011" width="140.5703125" style="1" customWidth="1"/>
    <col min="11012" max="11012" width="25.5703125" style="1" customWidth="1"/>
    <col min="11013" max="11013" width="52.42578125" style="1" customWidth="1"/>
    <col min="11014" max="11264" width="8.85546875" style="1"/>
    <col min="11265" max="11266" width="7.5703125" style="1" customWidth="1"/>
    <col min="11267" max="11267" width="140.5703125" style="1" customWidth="1"/>
    <col min="11268" max="11268" width="25.5703125" style="1" customWidth="1"/>
    <col min="11269" max="11269" width="52.42578125" style="1" customWidth="1"/>
    <col min="11270" max="11520" width="8.85546875" style="1"/>
    <col min="11521" max="11522" width="7.5703125" style="1" customWidth="1"/>
    <col min="11523" max="11523" width="140.5703125" style="1" customWidth="1"/>
    <col min="11524" max="11524" width="25.5703125" style="1" customWidth="1"/>
    <col min="11525" max="11525" width="52.42578125" style="1" customWidth="1"/>
    <col min="11526" max="11776" width="8.85546875" style="1"/>
    <col min="11777" max="11778" width="7.5703125" style="1" customWidth="1"/>
    <col min="11779" max="11779" width="140.5703125" style="1" customWidth="1"/>
    <col min="11780" max="11780" width="25.5703125" style="1" customWidth="1"/>
    <col min="11781" max="11781" width="52.42578125" style="1" customWidth="1"/>
    <col min="11782" max="12032" width="8.85546875" style="1"/>
    <col min="12033" max="12034" width="7.5703125" style="1" customWidth="1"/>
    <col min="12035" max="12035" width="140.5703125" style="1" customWidth="1"/>
    <col min="12036" max="12036" width="25.5703125" style="1" customWidth="1"/>
    <col min="12037" max="12037" width="52.42578125" style="1" customWidth="1"/>
    <col min="12038" max="12288" width="8.85546875" style="1"/>
    <col min="12289" max="12290" width="7.5703125" style="1" customWidth="1"/>
    <col min="12291" max="12291" width="140.5703125" style="1" customWidth="1"/>
    <col min="12292" max="12292" width="25.5703125" style="1" customWidth="1"/>
    <col min="12293" max="12293" width="52.42578125" style="1" customWidth="1"/>
    <col min="12294" max="12544" width="8.85546875" style="1"/>
    <col min="12545" max="12546" width="7.5703125" style="1" customWidth="1"/>
    <col min="12547" max="12547" width="140.5703125" style="1" customWidth="1"/>
    <col min="12548" max="12548" width="25.5703125" style="1" customWidth="1"/>
    <col min="12549" max="12549" width="52.42578125" style="1" customWidth="1"/>
    <col min="12550" max="12800" width="8.85546875" style="1"/>
    <col min="12801" max="12802" width="7.5703125" style="1" customWidth="1"/>
    <col min="12803" max="12803" width="140.5703125" style="1" customWidth="1"/>
    <col min="12804" max="12804" width="25.5703125" style="1" customWidth="1"/>
    <col min="12805" max="12805" width="52.42578125" style="1" customWidth="1"/>
    <col min="12806" max="13056" width="8.85546875" style="1"/>
    <col min="13057" max="13058" width="7.5703125" style="1" customWidth="1"/>
    <col min="13059" max="13059" width="140.5703125" style="1" customWidth="1"/>
    <col min="13060" max="13060" width="25.5703125" style="1" customWidth="1"/>
    <col min="13061" max="13061" width="52.42578125" style="1" customWidth="1"/>
    <col min="13062" max="13312" width="8.85546875" style="1"/>
    <col min="13313" max="13314" width="7.5703125" style="1" customWidth="1"/>
    <col min="13315" max="13315" width="140.5703125" style="1" customWidth="1"/>
    <col min="13316" max="13316" width="25.5703125" style="1" customWidth="1"/>
    <col min="13317" max="13317" width="52.42578125" style="1" customWidth="1"/>
    <col min="13318" max="13568" width="8.85546875" style="1"/>
    <col min="13569" max="13570" width="7.5703125" style="1" customWidth="1"/>
    <col min="13571" max="13571" width="140.5703125" style="1" customWidth="1"/>
    <col min="13572" max="13572" width="25.5703125" style="1" customWidth="1"/>
    <col min="13573" max="13573" width="52.42578125" style="1" customWidth="1"/>
    <col min="13574" max="13824" width="8.85546875" style="1"/>
    <col min="13825" max="13826" width="7.5703125" style="1" customWidth="1"/>
    <col min="13827" max="13827" width="140.5703125" style="1" customWidth="1"/>
    <col min="13828" max="13828" width="25.5703125" style="1" customWidth="1"/>
    <col min="13829" max="13829" width="52.42578125" style="1" customWidth="1"/>
    <col min="13830" max="14080" width="8.85546875" style="1"/>
    <col min="14081" max="14082" width="7.5703125" style="1" customWidth="1"/>
    <col min="14083" max="14083" width="140.5703125" style="1" customWidth="1"/>
    <col min="14084" max="14084" width="25.5703125" style="1" customWidth="1"/>
    <col min="14085" max="14085" width="52.42578125" style="1" customWidth="1"/>
    <col min="14086" max="14336" width="8.85546875" style="1"/>
    <col min="14337" max="14338" width="7.5703125" style="1" customWidth="1"/>
    <col min="14339" max="14339" width="140.5703125" style="1" customWidth="1"/>
    <col min="14340" max="14340" width="25.5703125" style="1" customWidth="1"/>
    <col min="14341" max="14341" width="52.42578125" style="1" customWidth="1"/>
    <col min="14342" max="14592" width="8.85546875" style="1"/>
    <col min="14593" max="14594" width="7.5703125" style="1" customWidth="1"/>
    <col min="14595" max="14595" width="140.5703125" style="1" customWidth="1"/>
    <col min="14596" max="14596" width="25.5703125" style="1" customWidth="1"/>
    <col min="14597" max="14597" width="52.42578125" style="1" customWidth="1"/>
    <col min="14598" max="14848" width="8.85546875" style="1"/>
    <col min="14849" max="14850" width="7.5703125" style="1" customWidth="1"/>
    <col min="14851" max="14851" width="140.5703125" style="1" customWidth="1"/>
    <col min="14852" max="14852" width="25.5703125" style="1" customWidth="1"/>
    <col min="14853" max="14853" width="52.42578125" style="1" customWidth="1"/>
    <col min="14854" max="15104" width="8.85546875" style="1"/>
    <col min="15105" max="15106" width="7.5703125" style="1" customWidth="1"/>
    <col min="15107" max="15107" width="140.5703125" style="1" customWidth="1"/>
    <col min="15108" max="15108" width="25.5703125" style="1" customWidth="1"/>
    <col min="15109" max="15109" width="52.42578125" style="1" customWidth="1"/>
    <col min="15110" max="15360" width="8.85546875" style="1"/>
    <col min="15361" max="15362" width="7.5703125" style="1" customWidth="1"/>
    <col min="15363" max="15363" width="140.5703125" style="1" customWidth="1"/>
    <col min="15364" max="15364" width="25.5703125" style="1" customWidth="1"/>
    <col min="15365" max="15365" width="52.42578125" style="1" customWidth="1"/>
    <col min="15366" max="15616" width="8.85546875" style="1"/>
    <col min="15617" max="15618" width="7.5703125" style="1" customWidth="1"/>
    <col min="15619" max="15619" width="140.5703125" style="1" customWidth="1"/>
    <col min="15620" max="15620" width="25.5703125" style="1" customWidth="1"/>
    <col min="15621" max="15621" width="52.42578125" style="1" customWidth="1"/>
    <col min="15622" max="15872" width="8.85546875" style="1"/>
    <col min="15873" max="15874" width="7.5703125" style="1" customWidth="1"/>
    <col min="15875" max="15875" width="140.5703125" style="1" customWidth="1"/>
    <col min="15876" max="15876" width="25.5703125" style="1" customWidth="1"/>
    <col min="15877" max="15877" width="52.42578125" style="1" customWidth="1"/>
    <col min="15878" max="16128" width="8.85546875" style="1"/>
    <col min="16129" max="16130" width="7.5703125" style="1" customWidth="1"/>
    <col min="16131" max="16131" width="140.5703125" style="1" customWidth="1"/>
    <col min="16132" max="16132" width="25.5703125" style="1" customWidth="1"/>
    <col min="16133" max="16133" width="52.42578125" style="1" customWidth="1"/>
    <col min="16134" max="16384" width="8.85546875" style="1"/>
  </cols>
  <sheetData>
    <row r="1" spans="1:3" ht="60" customHeight="1" x14ac:dyDescent="0.25">
      <c r="A1" s="64" t="s">
        <v>32</v>
      </c>
      <c r="B1" s="64"/>
      <c r="C1" s="64"/>
    </row>
    <row r="2" spans="1:3" ht="19.5" customHeight="1" x14ac:dyDescent="0.3">
      <c r="A2" s="3" t="s">
        <v>45</v>
      </c>
    </row>
    <row r="3" spans="1:3" ht="12.75" customHeight="1" x14ac:dyDescent="0.25">
      <c r="A3" s="4" t="s">
        <v>73</v>
      </c>
    </row>
    <row r="4" spans="1:3" ht="12.75" customHeight="1" x14ac:dyDescent="0.25"/>
    <row r="5" spans="1:3" ht="12.75" customHeight="1" x14ac:dyDescent="0.25">
      <c r="B5" s="5" t="s">
        <v>40</v>
      </c>
    </row>
    <row r="6" spans="1:3" ht="12.75" customHeight="1" x14ac:dyDescent="0.25">
      <c r="B6" s="6" t="s">
        <v>41</v>
      </c>
    </row>
    <row r="7" spans="1:3" ht="12.75" customHeight="1" x14ac:dyDescent="0.25">
      <c r="A7" s="7"/>
      <c r="B7" s="8">
        <v>1</v>
      </c>
      <c r="C7" s="9" t="s">
        <v>33</v>
      </c>
    </row>
    <row r="8" spans="1:3" ht="12.75" customHeight="1" x14ac:dyDescent="0.25">
      <c r="A8" s="7"/>
      <c r="B8" s="8">
        <v>2</v>
      </c>
      <c r="C8" s="9" t="s">
        <v>34</v>
      </c>
    </row>
    <row r="9" spans="1:3" ht="12.75" customHeight="1" x14ac:dyDescent="0.25">
      <c r="A9" s="7"/>
      <c r="B9" s="8">
        <v>3</v>
      </c>
      <c r="C9" s="9" t="s">
        <v>35</v>
      </c>
    </row>
    <row r="10" spans="1:3" ht="12.75" customHeight="1" x14ac:dyDescent="0.25">
      <c r="A10" s="7"/>
      <c r="B10" s="8">
        <v>4</v>
      </c>
      <c r="C10" s="9" t="s">
        <v>36</v>
      </c>
    </row>
    <row r="11" spans="1:3" ht="12.75" customHeight="1" x14ac:dyDescent="0.25">
      <c r="A11" s="7"/>
      <c r="B11" s="8">
        <v>5</v>
      </c>
      <c r="C11" s="9" t="s">
        <v>4</v>
      </c>
    </row>
    <row r="12" spans="1:3" ht="12.75" customHeight="1" x14ac:dyDescent="0.25">
      <c r="A12" s="7"/>
      <c r="B12" s="8">
        <v>6</v>
      </c>
      <c r="C12" s="9" t="s">
        <v>37</v>
      </c>
    </row>
    <row r="13" spans="1:3" ht="12.75" customHeight="1" x14ac:dyDescent="0.25">
      <c r="A13" s="7"/>
      <c r="B13" s="8">
        <v>7</v>
      </c>
      <c r="C13" s="9" t="s">
        <v>38</v>
      </c>
    </row>
    <row r="14" spans="1:3" ht="12.75" customHeight="1" x14ac:dyDescent="0.25">
      <c r="A14" s="7"/>
      <c r="B14" s="8">
        <v>8</v>
      </c>
      <c r="C14" s="9" t="s">
        <v>39</v>
      </c>
    </row>
    <row r="15" spans="1:3" x14ac:dyDescent="0.25">
      <c r="B15" s="10"/>
      <c r="C15" s="11"/>
    </row>
    <row r="16" spans="1:3" x14ac:dyDescent="0.25">
      <c r="B16" s="12"/>
      <c r="C16" s="12"/>
    </row>
    <row r="17" spans="2:3" ht="15.75" x14ac:dyDescent="0.25">
      <c r="B17" s="13" t="s">
        <v>42</v>
      </c>
      <c r="C17" s="14"/>
    </row>
    <row r="18" spans="2:3" ht="15.75" x14ac:dyDescent="0.25">
      <c r="B18" s="5"/>
      <c r="C18" s="12"/>
    </row>
    <row r="19" spans="2:3" x14ac:dyDescent="0.25">
      <c r="B19" s="15"/>
      <c r="C19" s="12"/>
    </row>
    <row r="20" spans="2:3" x14ac:dyDescent="0.25">
      <c r="B20" s="15"/>
      <c r="C20" s="12"/>
    </row>
    <row r="21" spans="2:3" ht="15.75" x14ac:dyDescent="0.25">
      <c r="B21" s="16" t="s">
        <v>43</v>
      </c>
      <c r="C21" s="12"/>
    </row>
    <row r="22" spans="2:3" x14ac:dyDescent="0.25">
      <c r="B22" s="17"/>
      <c r="C22" s="17"/>
    </row>
    <row r="23" spans="2:3" ht="22.7" customHeight="1" x14ac:dyDescent="0.25">
      <c r="B23" s="65" t="s">
        <v>44</v>
      </c>
      <c r="C23" s="65"/>
    </row>
    <row r="24" spans="2:3" x14ac:dyDescent="0.25">
      <c r="B24" s="65"/>
      <c r="C24" s="65"/>
    </row>
    <row r="25" spans="2:3" x14ac:dyDescent="0.25">
      <c r="B25" s="17"/>
      <c r="C25" s="17"/>
    </row>
    <row r="26" spans="2:3" x14ac:dyDescent="0.25">
      <c r="B26" s="66" t="s">
        <v>68</v>
      </c>
      <c r="C26" s="66"/>
    </row>
  </sheetData>
  <mergeCells count="4">
    <mergeCell ref="A1:C1"/>
    <mergeCell ref="B23:C23"/>
    <mergeCell ref="B24:C24"/>
    <mergeCell ref="B26:C26"/>
  </mergeCells>
  <hyperlinks>
    <hyperlink ref="B17:C17" r:id="rId1" display="More information available from the ABS web site" xr:uid="{00000000-0004-0000-0000-000000000000}"/>
    <hyperlink ref="B26:C26" r:id="rId2" display="© Commonwealth of Australia &lt;&lt;yyyy&gt;&gt;" xr:uid="{00000000-0004-0000-0000-000001000000}"/>
    <hyperlink ref="B7" location="'New South Wales'!A1" display="'New South Wales'!A1" xr:uid="{00000000-0004-0000-0000-000002000000}"/>
    <hyperlink ref="B8" location="Victoria!A1" display="Victoria!A1" xr:uid="{00000000-0004-0000-0000-000003000000}"/>
    <hyperlink ref="B9" location="Queensland!A1" display="Queensland!A1" xr:uid="{00000000-0004-0000-0000-000004000000}"/>
    <hyperlink ref="B10" location="'South Australia'!A1" display="'South Australia'!A1" xr:uid="{00000000-0004-0000-0000-000005000000}"/>
    <hyperlink ref="B11" location="'Western Australia'!A1" display="'Western Australia'!A1" xr:uid="{00000000-0004-0000-0000-000006000000}"/>
    <hyperlink ref="B12" location="Tasmania!A1" display="Tasmania!A1" xr:uid="{00000000-0004-0000-0000-000007000000}"/>
    <hyperlink ref="B13" location="'Northern Territory'!A1" display="'Northern Territory'!A1" xr:uid="{00000000-0004-0000-0000-000008000000}"/>
    <hyperlink ref="B14" location="'Australian Capital Territory'!A1" display="'Australian Capital Territory'!A1" xr:uid="{00000000-0004-0000-0000-000009000000}"/>
  </hyperlinks>
  <pageMargins left="0.7" right="0.7" top="0.75" bottom="0.75" header="0.3" footer="0.3"/>
  <pageSetup paperSize="9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BBDDB8-0569-4A41-941C-D75352886E66}">
  <sheetPr codeName="Sheet3">
    <tabColor theme="4" tint="0.39997558519241921"/>
  </sheetPr>
  <dimension ref="A1:L900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18" customWidth="1"/>
    <col min="2" max="2" width="12.5703125" style="18" customWidth="1"/>
    <col min="3" max="5" width="9.7109375" style="18" customWidth="1"/>
    <col min="6" max="6" width="12.5703125" style="18" customWidth="1"/>
    <col min="7" max="9" width="9.7109375" style="18" customWidth="1"/>
    <col min="10" max="10" width="6.7109375" style="18" customWidth="1"/>
    <col min="11" max="11" width="12.42578125" style="18" customWidth="1"/>
    <col min="12" max="12" width="22" style="36" customWidth="1"/>
    <col min="13" max="16384" width="8.7109375" style="18"/>
  </cols>
  <sheetData>
    <row r="1" spans="1:12" ht="60" customHeight="1" x14ac:dyDescent="0.25">
      <c r="A1" s="64" t="s">
        <v>32</v>
      </c>
      <c r="B1" s="64"/>
      <c r="C1" s="64"/>
      <c r="D1" s="64"/>
      <c r="E1" s="64"/>
      <c r="F1" s="64"/>
      <c r="G1" s="64"/>
      <c r="H1" s="64"/>
      <c r="I1" s="64"/>
      <c r="J1" s="50"/>
      <c r="K1" s="22"/>
      <c r="L1" s="23" t="s">
        <v>33</v>
      </c>
    </row>
    <row r="2" spans="1:12" ht="19.5" customHeight="1" x14ac:dyDescent="0.3">
      <c r="A2" s="51" t="str">
        <f>"Weekly Payroll Jobs and Wages in Australia - " &amp;$L$1</f>
        <v>Weekly Payroll Jobs and Wages in Australia - New South Wales</v>
      </c>
      <c r="B2" s="19"/>
      <c r="C2" s="19"/>
      <c r="D2" s="19"/>
      <c r="E2" s="19"/>
      <c r="F2" s="19"/>
      <c r="G2" s="19"/>
      <c r="H2" s="19"/>
      <c r="I2" s="19"/>
      <c r="J2" s="19"/>
      <c r="K2" s="27" t="s">
        <v>60</v>
      </c>
      <c r="L2" s="24">
        <v>44338</v>
      </c>
    </row>
    <row r="3" spans="1:12" ht="15" customHeight="1" x14ac:dyDescent="0.25">
      <c r="A3" s="52" t="str">
        <f>"Week ending "&amp;TEXT($L$2,"dddd dd mmmm yyyy")</f>
        <v>Week ending Saturday 22 May 2021</v>
      </c>
      <c r="B3" s="19"/>
      <c r="C3" s="53"/>
      <c r="D3" s="54"/>
      <c r="E3" s="19"/>
      <c r="F3" s="19"/>
      <c r="G3" s="19"/>
      <c r="H3" s="19"/>
      <c r="I3" s="19"/>
      <c r="J3" s="19"/>
      <c r="K3" s="27" t="s">
        <v>61</v>
      </c>
      <c r="L3" s="28">
        <v>43904</v>
      </c>
    </row>
    <row r="4" spans="1:12" ht="15" customHeight="1" x14ac:dyDescent="0.25">
      <c r="A4" s="2" t="s">
        <v>31</v>
      </c>
      <c r="B4" s="19"/>
      <c r="C4" s="19"/>
      <c r="D4" s="19"/>
      <c r="E4" s="19"/>
      <c r="F4" s="19"/>
      <c r="G4" s="19"/>
      <c r="H4" s="19"/>
      <c r="I4" s="19"/>
      <c r="J4" s="19"/>
      <c r="K4" s="27" t="s">
        <v>70</v>
      </c>
      <c r="L4" s="28">
        <v>44310</v>
      </c>
    </row>
    <row r="5" spans="1:12" ht="11.65" customHeight="1" x14ac:dyDescent="0.25">
      <c r="A5" s="55"/>
      <c r="B5" s="19"/>
      <c r="C5" s="19"/>
      <c r="D5" s="19"/>
      <c r="E5" s="19"/>
      <c r="F5" s="19"/>
      <c r="G5" s="19"/>
      <c r="H5" s="19"/>
      <c r="I5" s="19"/>
      <c r="J5" s="19"/>
      <c r="K5" s="27"/>
      <c r="L5" s="28">
        <v>44317</v>
      </c>
    </row>
    <row r="6" spans="1:12" ht="16.5" customHeight="1" thickBot="1" x14ac:dyDescent="0.3">
      <c r="A6" s="56" t="str">
        <f>"Change in payroll jobs and total wages, "&amp;$L$1</f>
        <v>Change in payroll jobs and total wages, New South Wales</v>
      </c>
      <c r="B6" s="53"/>
      <c r="C6" s="20"/>
      <c r="D6" s="57"/>
      <c r="E6" s="19"/>
      <c r="F6" s="19"/>
      <c r="G6" s="19"/>
      <c r="H6" s="19"/>
      <c r="I6" s="19"/>
      <c r="J6" s="19"/>
      <c r="K6" s="27"/>
      <c r="L6" s="28">
        <v>44324</v>
      </c>
    </row>
    <row r="7" spans="1:12" ht="16.5" customHeight="1" x14ac:dyDescent="0.25">
      <c r="A7" s="40"/>
      <c r="B7" s="76" t="s">
        <v>58</v>
      </c>
      <c r="C7" s="77"/>
      <c r="D7" s="77"/>
      <c r="E7" s="78"/>
      <c r="F7" s="79" t="s">
        <v>59</v>
      </c>
      <c r="G7" s="77"/>
      <c r="H7" s="77"/>
      <c r="I7" s="78"/>
      <c r="J7" s="58"/>
      <c r="K7" s="27" t="s">
        <v>71</v>
      </c>
      <c r="L7" s="28">
        <v>44331</v>
      </c>
    </row>
    <row r="8" spans="1:12" ht="33.75" customHeight="1" x14ac:dyDescent="0.25">
      <c r="A8" s="80"/>
      <c r="B8" s="82" t="str">
        <f>"% Change between " &amp; TEXT($L$3,"dd mmm yyyy")&amp;" and "&amp; TEXT($L$2,"dd mmm yyyy") &amp; " (Change since 100th case of COVID-19)"</f>
        <v>% Change between 14 Mar 2020 and 22 May 2021 (Change since 100th case of COVID-19)</v>
      </c>
      <c r="C8" s="84" t="str">
        <f>"% Change between " &amp; TEXT($L$4,"dd mmm yyyy")&amp;" and "&amp; TEXT($L$2,"dd mmm yyyy") &amp; " (monthly change)"</f>
        <v>% Change between 24 Apr 2021 and 22 May 2021 (monthly change)</v>
      </c>
      <c r="D8" s="67" t="str">
        <f>"% Change between " &amp; TEXT($L$7,"dd mmm yyyy")&amp;" and "&amp; TEXT($L$2,"dd mmm yyyy") &amp; " (weekly change)"</f>
        <v>% Change between 15 May 2021 and 22 May 2021 (weekly change)</v>
      </c>
      <c r="E8" s="69" t="str">
        <f>"% Change between " &amp; TEXT($L$6,"dd mmm yyyy")&amp;" and "&amp; TEXT($L$7,"dd mmm yyyy") &amp; " (weekly change)"</f>
        <v>% Change between 08 May 2021 and 15 May 2021 (weekly change)</v>
      </c>
      <c r="F8" s="82" t="str">
        <f>"% Change between " &amp; TEXT($L$3,"dd mmm yyyy")&amp;" and "&amp; TEXT($L$2,"dd mmm yyyy") &amp; " (Change since 100th case of COVID-19)"</f>
        <v>% Change between 14 Mar 2020 and 22 May 2021 (Change since 100th case of COVID-19)</v>
      </c>
      <c r="G8" s="84" t="str">
        <f>"% Change between " &amp; TEXT($L$4,"dd mmm yyyy")&amp;" and "&amp; TEXT($L$2,"dd mmm yyyy") &amp; " (monthly change)"</f>
        <v>% Change between 24 Apr 2021 and 22 May 2021 (monthly change)</v>
      </c>
      <c r="H8" s="67" t="str">
        <f>"% Change between " &amp; TEXT($L$7,"dd mmm yyyy")&amp;" and "&amp; TEXT($L$2,"dd mmm yyyy") &amp; " (weekly change)"</f>
        <v>% Change between 15 May 2021 and 22 May 2021 (weekly change)</v>
      </c>
      <c r="I8" s="69" t="str">
        <f>"% Change between " &amp; TEXT($L$6,"dd mmm yyyy")&amp;" and "&amp; TEXT($L$7,"dd mmm yyyy") &amp; " (weekly change)"</f>
        <v>% Change between 08 May 2021 and 15 May 2021 (weekly change)</v>
      </c>
      <c r="J8" s="59"/>
      <c r="K8" s="27" t="s">
        <v>72</v>
      </c>
      <c r="L8" s="28">
        <v>44338</v>
      </c>
    </row>
    <row r="9" spans="1:12" ht="48.75" customHeight="1" thickBot="1" x14ac:dyDescent="0.3">
      <c r="A9" s="81"/>
      <c r="B9" s="83"/>
      <c r="C9" s="85"/>
      <c r="D9" s="68"/>
      <c r="E9" s="70"/>
      <c r="F9" s="83"/>
      <c r="G9" s="85"/>
      <c r="H9" s="68"/>
      <c r="I9" s="70"/>
      <c r="J9" s="60"/>
      <c r="K9" s="27" t="s">
        <v>67</v>
      </c>
      <c r="L9" s="30"/>
    </row>
    <row r="10" spans="1:12" x14ac:dyDescent="0.25">
      <c r="A10" s="41"/>
      <c r="B10" s="71" t="str">
        <f>L1</f>
        <v>New South Wales</v>
      </c>
      <c r="C10" s="72"/>
      <c r="D10" s="72"/>
      <c r="E10" s="72"/>
      <c r="F10" s="72"/>
      <c r="G10" s="72"/>
      <c r="H10" s="72"/>
      <c r="I10" s="73"/>
      <c r="J10" s="21"/>
      <c r="K10" s="37"/>
      <c r="L10" s="30"/>
    </row>
    <row r="11" spans="1:12" x14ac:dyDescent="0.25">
      <c r="A11" s="42" t="s">
        <v>30</v>
      </c>
      <c r="B11" s="21">
        <v>2.0731163811614328E-2</v>
      </c>
      <c r="C11" s="21">
        <v>-1.0150690294749021E-3</v>
      </c>
      <c r="D11" s="21">
        <v>5.0483280983746326E-3</v>
      </c>
      <c r="E11" s="21">
        <v>-2.6202376249593318E-3</v>
      </c>
      <c r="F11" s="21">
        <v>1.8192805894724273E-2</v>
      </c>
      <c r="G11" s="21">
        <v>-1.2869693967172968E-2</v>
      </c>
      <c r="H11" s="21">
        <v>9.0910669737052086E-3</v>
      </c>
      <c r="I11" s="43">
        <v>-5.3019167981793736E-4</v>
      </c>
      <c r="J11" s="21"/>
      <c r="K11" s="29"/>
      <c r="L11" s="30"/>
    </row>
    <row r="12" spans="1:12" x14ac:dyDescent="0.25">
      <c r="A12" s="41"/>
      <c r="B12" s="74" t="s">
        <v>29</v>
      </c>
      <c r="C12" s="74"/>
      <c r="D12" s="74"/>
      <c r="E12" s="74"/>
      <c r="F12" s="74"/>
      <c r="G12" s="74"/>
      <c r="H12" s="74"/>
      <c r="I12" s="75"/>
      <c r="J12" s="21"/>
      <c r="K12" s="29"/>
      <c r="L12" s="30"/>
    </row>
    <row r="13" spans="1:12" x14ac:dyDescent="0.25">
      <c r="A13" s="44" t="s">
        <v>28</v>
      </c>
      <c r="B13" s="21">
        <v>-3.8346375034225E-3</v>
      </c>
      <c r="C13" s="21">
        <v>-4.5175830300355768E-3</v>
      </c>
      <c r="D13" s="21">
        <v>4.8139176512369541E-3</v>
      </c>
      <c r="E13" s="21">
        <v>-2.2746102277600988E-3</v>
      </c>
      <c r="F13" s="21">
        <v>-9.2646633371198384E-3</v>
      </c>
      <c r="G13" s="21">
        <v>-1.9952217440916464E-2</v>
      </c>
      <c r="H13" s="21">
        <v>5.4017507374761742E-3</v>
      </c>
      <c r="I13" s="43">
        <v>2.4377113613334167E-3</v>
      </c>
      <c r="J13" s="21"/>
      <c r="K13" s="29"/>
      <c r="L13" s="30"/>
    </row>
    <row r="14" spans="1:12" x14ac:dyDescent="0.25">
      <c r="A14" s="44" t="s">
        <v>27</v>
      </c>
      <c r="B14" s="21">
        <v>1.7980286206777496E-2</v>
      </c>
      <c r="C14" s="21">
        <v>3.4690240367463154E-4</v>
      </c>
      <c r="D14" s="21">
        <v>4.9456858834500128E-3</v>
      </c>
      <c r="E14" s="21">
        <v>-3.4603729985012155E-3</v>
      </c>
      <c r="F14" s="21">
        <v>4.6827242100767608E-2</v>
      </c>
      <c r="G14" s="21">
        <v>-3.5462748325211235E-3</v>
      </c>
      <c r="H14" s="21">
        <v>1.40560995033161E-2</v>
      </c>
      <c r="I14" s="43">
        <v>-4.8533536241283093E-3</v>
      </c>
      <c r="J14" s="21"/>
      <c r="K14" s="26"/>
      <c r="L14" s="30"/>
    </row>
    <row r="15" spans="1:12" x14ac:dyDescent="0.25">
      <c r="A15" s="44" t="s">
        <v>69</v>
      </c>
      <c r="B15" s="21">
        <v>2.0437036746099091E-2</v>
      </c>
      <c r="C15" s="21">
        <v>-4.4944227381542579E-3</v>
      </c>
      <c r="D15" s="21">
        <v>9.2736567845739248E-3</v>
      </c>
      <c r="E15" s="21">
        <v>2.3878391482570205E-3</v>
      </c>
      <c r="F15" s="21">
        <v>2.860124163451383E-2</v>
      </c>
      <c r="G15" s="21">
        <v>-4.2957399705791044E-2</v>
      </c>
      <c r="H15" s="21">
        <v>1.3008529827397641E-2</v>
      </c>
      <c r="I15" s="43">
        <v>2.3620060882820759E-3</v>
      </c>
      <c r="J15" s="21"/>
      <c r="K15" s="38"/>
      <c r="L15" s="30"/>
    </row>
    <row r="16" spans="1:12" x14ac:dyDescent="0.25">
      <c r="A16" s="44" t="s">
        <v>47</v>
      </c>
      <c r="B16" s="21">
        <v>1.4147447236454447E-3</v>
      </c>
      <c r="C16" s="21">
        <v>-7.8083492697482715E-3</v>
      </c>
      <c r="D16" s="21">
        <v>-1.9812944151453848E-4</v>
      </c>
      <c r="E16" s="21">
        <v>-4.0690143510540011E-3</v>
      </c>
      <c r="F16" s="21">
        <v>3.2802548188429981E-2</v>
      </c>
      <c r="G16" s="21">
        <v>-1.0636219473054598E-2</v>
      </c>
      <c r="H16" s="21">
        <v>4.8401684601662165E-3</v>
      </c>
      <c r="I16" s="43">
        <v>-2.2822477149763154E-3</v>
      </c>
      <c r="J16" s="21"/>
      <c r="K16" s="29"/>
      <c r="L16" s="30"/>
    </row>
    <row r="17" spans="1:12" x14ac:dyDescent="0.25">
      <c r="A17" s="44" t="s">
        <v>48</v>
      </c>
      <c r="B17" s="21">
        <v>2.1024437107598937E-2</v>
      </c>
      <c r="C17" s="21">
        <v>-2.3292327021695591E-3</v>
      </c>
      <c r="D17" s="21">
        <v>4.1712933684292519E-3</v>
      </c>
      <c r="E17" s="21">
        <v>-2.7253052286718704E-3</v>
      </c>
      <c r="F17" s="21">
        <v>2.6066665417327828E-2</v>
      </c>
      <c r="G17" s="21">
        <v>-8.4910051931349484E-3</v>
      </c>
      <c r="H17" s="21">
        <v>9.391604134136422E-3</v>
      </c>
      <c r="I17" s="43">
        <v>-2.3833865083433547E-4</v>
      </c>
      <c r="J17" s="21"/>
      <c r="K17" s="29"/>
      <c r="L17" s="30"/>
    </row>
    <row r="18" spans="1:12" x14ac:dyDescent="0.25">
      <c r="A18" s="44" t="s">
        <v>49</v>
      </c>
      <c r="B18" s="21">
        <v>1.9123460686544913E-2</v>
      </c>
      <c r="C18" s="21">
        <v>1.4773162716907873E-3</v>
      </c>
      <c r="D18" s="21">
        <v>7.2472297208669989E-3</v>
      </c>
      <c r="E18" s="21">
        <v>-1.7248419325821551E-3</v>
      </c>
      <c r="F18" s="21">
        <v>-5.3270472295118276E-3</v>
      </c>
      <c r="G18" s="21">
        <v>-1.3942046719732648E-2</v>
      </c>
      <c r="H18" s="21">
        <v>1.2860591416734124E-2</v>
      </c>
      <c r="I18" s="43">
        <v>6.74439261883375E-4</v>
      </c>
      <c r="J18" s="21"/>
      <c r="K18" s="29"/>
      <c r="L18" s="30"/>
    </row>
    <row r="19" spans="1:12" ht="17.25" customHeight="1" x14ac:dyDescent="0.25">
      <c r="A19" s="44" t="s">
        <v>50</v>
      </c>
      <c r="B19" s="21">
        <v>2.2349347042081691E-2</v>
      </c>
      <c r="C19" s="21">
        <v>1.446758230274181E-3</v>
      </c>
      <c r="D19" s="21">
        <v>7.7079029716617953E-3</v>
      </c>
      <c r="E19" s="21">
        <v>-2.7307289463799345E-3</v>
      </c>
      <c r="F19" s="21">
        <v>4.4394672996643791E-3</v>
      </c>
      <c r="G19" s="21">
        <v>-2.1770607155398802E-2</v>
      </c>
      <c r="H19" s="21">
        <v>9.0988877725854955E-3</v>
      </c>
      <c r="I19" s="43">
        <v>-1.2151771655566357E-3</v>
      </c>
      <c r="J19" s="61"/>
      <c r="K19" s="31"/>
      <c r="L19" s="30"/>
    </row>
    <row r="20" spans="1:12" x14ac:dyDescent="0.25">
      <c r="A20" s="44" t="s">
        <v>51</v>
      </c>
      <c r="B20" s="21">
        <v>6.4220688626105193E-2</v>
      </c>
      <c r="C20" s="21">
        <v>1.1334356771557585E-2</v>
      </c>
      <c r="D20" s="21">
        <v>7.0811997528379411E-3</v>
      </c>
      <c r="E20" s="21">
        <v>-3.601221680266331E-3</v>
      </c>
      <c r="F20" s="21">
        <v>6.5999415073597856E-2</v>
      </c>
      <c r="G20" s="21">
        <v>-2.8807555726478862E-3</v>
      </c>
      <c r="H20" s="21">
        <v>4.2340830457852086E-3</v>
      </c>
      <c r="I20" s="43">
        <v>-5.7781065031203838E-4</v>
      </c>
      <c r="J20" s="19"/>
      <c r="K20" s="25"/>
      <c r="L20" s="30"/>
    </row>
    <row r="21" spans="1:12" ht="15.75" thickBot="1" x14ac:dyDescent="0.3">
      <c r="A21" s="45" t="s">
        <v>52</v>
      </c>
      <c r="B21" s="46">
        <v>6.8630381803411744E-2</v>
      </c>
      <c r="C21" s="46">
        <v>6.9727298823079042E-3</v>
      </c>
      <c r="D21" s="46">
        <v>7.6005640487115667E-3</v>
      </c>
      <c r="E21" s="46">
        <v>-5.0604531215230342E-3</v>
      </c>
      <c r="F21" s="46">
        <v>0.11919932840979341</v>
      </c>
      <c r="G21" s="46">
        <v>1.4110785058198072E-2</v>
      </c>
      <c r="H21" s="46">
        <v>5.6642008834979496E-3</v>
      </c>
      <c r="I21" s="47">
        <v>-7.5004551536406172E-4</v>
      </c>
      <c r="J21" s="19"/>
      <c r="K21" s="39"/>
      <c r="L21" s="30"/>
    </row>
    <row r="22" spans="1:12" x14ac:dyDescent="0.25">
      <c r="A22" s="62" t="s">
        <v>46</v>
      </c>
      <c r="B22" s="19"/>
      <c r="C22" s="19"/>
      <c r="D22" s="19"/>
      <c r="E22" s="19"/>
      <c r="F22" s="19"/>
      <c r="G22" s="19"/>
      <c r="H22" s="19"/>
      <c r="I22" s="19"/>
      <c r="J22" s="19"/>
      <c r="K22" s="25"/>
      <c r="L22" s="30"/>
    </row>
    <row r="23" spans="1:12" ht="10.5" customHeight="1" x14ac:dyDescent="0.25">
      <c r="B23" s="19"/>
      <c r="C23" s="19"/>
      <c r="D23" s="19"/>
      <c r="E23" s="19"/>
      <c r="F23" s="19"/>
      <c r="G23" s="19"/>
      <c r="H23" s="19"/>
      <c r="I23" s="19"/>
      <c r="J23" s="19"/>
      <c r="K23" s="32"/>
      <c r="L23" s="30"/>
    </row>
    <row r="24" spans="1:12" x14ac:dyDescent="0.25">
      <c r="A24" s="56" t="str">
        <f>"Indexed number of payroll jobs and total wages, "&amp;$L$1&amp;" and Australia"</f>
        <v>Indexed number of payroll jobs and total wages, New South Wales and Australia</v>
      </c>
      <c r="B24" s="19"/>
      <c r="C24" s="19"/>
      <c r="D24" s="19"/>
      <c r="E24" s="19"/>
      <c r="F24" s="19"/>
      <c r="G24" s="19"/>
      <c r="H24" s="19"/>
      <c r="I24" s="19"/>
      <c r="J24" s="19"/>
      <c r="K24" s="32"/>
      <c r="L24" s="30"/>
    </row>
    <row r="25" spans="1:12" x14ac:dyDescent="0.2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32"/>
      <c r="L25" s="30"/>
    </row>
    <row r="26" spans="1:12" x14ac:dyDescent="0.25">
      <c r="B26" s="19"/>
      <c r="C26" s="19"/>
      <c r="D26" s="19"/>
      <c r="E26" s="19"/>
      <c r="F26" s="19"/>
      <c r="G26" s="19"/>
      <c r="H26" s="19"/>
      <c r="I26" s="19"/>
      <c r="J26" s="19"/>
      <c r="K26" s="32"/>
      <c r="L26" s="30"/>
    </row>
    <row r="27" spans="1:12" x14ac:dyDescent="0.25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39"/>
      <c r="L27" s="30"/>
    </row>
    <row r="28" spans="1:12" x14ac:dyDescent="0.25">
      <c r="A28" s="19"/>
      <c r="B28" s="56"/>
      <c r="C28" s="56"/>
      <c r="D28" s="56"/>
      <c r="E28" s="56"/>
      <c r="F28" s="56"/>
      <c r="G28" s="56"/>
      <c r="H28" s="56"/>
      <c r="I28" s="56"/>
      <c r="J28" s="56"/>
      <c r="K28" s="63"/>
      <c r="L28" s="30"/>
    </row>
    <row r="29" spans="1:12" x14ac:dyDescent="0.25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32"/>
      <c r="L29" s="30"/>
    </row>
    <row r="30" spans="1:12" x14ac:dyDescent="0.25">
      <c r="B30" s="19"/>
      <c r="C30" s="19"/>
      <c r="D30" s="19"/>
      <c r="E30" s="19"/>
      <c r="F30" s="19"/>
      <c r="G30" s="19"/>
      <c r="H30" s="19"/>
      <c r="I30" s="19"/>
      <c r="J30" s="19"/>
      <c r="K30" s="32"/>
      <c r="L30" s="30"/>
    </row>
    <row r="31" spans="1:12" x14ac:dyDescent="0.25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32"/>
      <c r="L31" s="30"/>
    </row>
    <row r="32" spans="1:12" x14ac:dyDescent="0.25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32"/>
      <c r="L32" s="30"/>
    </row>
    <row r="33" spans="1:12" ht="15.75" customHeight="1" x14ac:dyDescent="0.25">
      <c r="B33" s="19"/>
      <c r="C33" s="19"/>
      <c r="D33" s="19"/>
      <c r="E33" s="19"/>
      <c r="F33" s="19"/>
      <c r="G33" s="19"/>
      <c r="H33" s="19"/>
      <c r="I33" s="19"/>
      <c r="J33" s="19"/>
      <c r="K33" s="32"/>
      <c r="L33" s="30"/>
    </row>
    <row r="34" spans="1:12" x14ac:dyDescent="0.25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30" t="s">
        <v>26</v>
      </c>
      <c r="L34" s="30" t="s">
        <v>62</v>
      </c>
    </row>
    <row r="35" spans="1:12" ht="11.25" customHeight="1" x14ac:dyDescent="0.25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30"/>
      <c r="L35" s="29" t="s">
        <v>24</v>
      </c>
    </row>
    <row r="36" spans="1:12" x14ac:dyDescent="0.25">
      <c r="A36" s="56" t="str">
        <f>"Indexed number of payroll jobs held by men by age group, "&amp;$L$1</f>
        <v>Indexed number of payroll jobs held by men by age group, New South Wales</v>
      </c>
      <c r="B36" s="19"/>
      <c r="C36" s="19"/>
      <c r="D36" s="19"/>
      <c r="E36" s="19"/>
      <c r="F36" s="19"/>
      <c r="G36" s="19"/>
      <c r="H36" s="19"/>
      <c r="I36" s="19"/>
      <c r="J36" s="19"/>
      <c r="K36" s="29" t="s">
        <v>69</v>
      </c>
      <c r="L36" s="30">
        <v>84.38</v>
      </c>
    </row>
    <row r="37" spans="1:12" x14ac:dyDescent="0.25">
      <c r="B37" s="19"/>
      <c r="C37" s="19"/>
      <c r="D37" s="19"/>
      <c r="E37" s="19"/>
      <c r="F37" s="19"/>
      <c r="G37" s="19"/>
      <c r="H37" s="19"/>
      <c r="I37" s="19"/>
      <c r="J37" s="19"/>
      <c r="K37" s="29" t="s">
        <v>47</v>
      </c>
      <c r="L37" s="30">
        <v>99.42</v>
      </c>
    </row>
    <row r="38" spans="1:12" x14ac:dyDescent="0.25">
      <c r="B38" s="19"/>
      <c r="C38" s="19"/>
      <c r="D38" s="19"/>
      <c r="E38" s="19"/>
      <c r="F38" s="19"/>
      <c r="G38" s="19"/>
      <c r="H38" s="19"/>
      <c r="I38" s="19"/>
      <c r="J38" s="19"/>
      <c r="K38" s="29" t="s">
        <v>48</v>
      </c>
      <c r="L38" s="30">
        <v>100.45</v>
      </c>
    </row>
    <row r="39" spans="1:12" x14ac:dyDescent="0.25">
      <c r="K39" s="31" t="s">
        <v>49</v>
      </c>
      <c r="L39" s="30">
        <v>101.22</v>
      </c>
    </row>
    <row r="40" spans="1:12" x14ac:dyDescent="0.25">
      <c r="K40" s="25" t="s">
        <v>50</v>
      </c>
      <c r="L40" s="30">
        <v>101.58</v>
      </c>
    </row>
    <row r="41" spans="1:12" x14ac:dyDescent="0.25">
      <c r="K41" s="25" t="s">
        <v>51</v>
      </c>
      <c r="L41" s="30">
        <v>104.49</v>
      </c>
    </row>
    <row r="42" spans="1:12" x14ac:dyDescent="0.25">
      <c r="K42" s="25" t="s">
        <v>52</v>
      </c>
      <c r="L42" s="30">
        <v>105.53</v>
      </c>
    </row>
    <row r="43" spans="1:12" x14ac:dyDescent="0.25">
      <c r="K43" s="25"/>
      <c r="L43" s="30"/>
    </row>
    <row r="44" spans="1:12" x14ac:dyDescent="0.25">
      <c r="K44" s="30"/>
      <c r="L44" s="30" t="s">
        <v>23</v>
      </c>
    </row>
    <row r="45" spans="1:12" x14ac:dyDescent="0.25">
      <c r="K45" s="29" t="s">
        <v>69</v>
      </c>
      <c r="L45" s="30">
        <v>81.63</v>
      </c>
    </row>
    <row r="46" spans="1:12" ht="15.4" customHeight="1" x14ac:dyDescent="0.25">
      <c r="A46" s="56" t="str">
        <f>"Indexed number of payroll jobs held by women by age group, "&amp;$L$1</f>
        <v>Indexed number of payroll jobs held by women by age group, New South Wales</v>
      </c>
      <c r="B46" s="19"/>
      <c r="C46" s="19"/>
      <c r="D46" s="19"/>
      <c r="E46" s="19"/>
      <c r="F46" s="19"/>
      <c r="G46" s="19"/>
      <c r="H46" s="19"/>
      <c r="I46" s="19"/>
      <c r="J46" s="19"/>
      <c r="K46" s="29" t="s">
        <v>47</v>
      </c>
      <c r="L46" s="30">
        <v>98.44</v>
      </c>
    </row>
    <row r="47" spans="1:12" ht="15.4" customHeight="1" x14ac:dyDescent="0.25">
      <c r="B47" s="19"/>
      <c r="C47" s="19"/>
      <c r="D47" s="19"/>
      <c r="E47" s="19"/>
      <c r="F47" s="19"/>
      <c r="G47" s="19"/>
      <c r="H47" s="19"/>
      <c r="I47" s="19"/>
      <c r="J47" s="19"/>
      <c r="K47" s="29" t="s">
        <v>48</v>
      </c>
      <c r="L47" s="30">
        <v>99.57</v>
      </c>
    </row>
    <row r="48" spans="1:12" ht="15.4" customHeight="1" x14ac:dyDescent="0.25">
      <c r="B48" s="19"/>
      <c r="C48" s="19"/>
      <c r="D48" s="19"/>
      <c r="E48" s="19"/>
      <c r="F48" s="19"/>
      <c r="G48" s="19"/>
      <c r="H48" s="19"/>
      <c r="I48" s="19"/>
      <c r="J48" s="19"/>
      <c r="K48" s="31" t="s">
        <v>49</v>
      </c>
      <c r="L48" s="30">
        <v>100.31</v>
      </c>
    </row>
    <row r="49" spans="1:12" ht="15.4" customHeight="1" x14ac:dyDescent="0.25">
      <c r="B49" s="19"/>
      <c r="C49" s="19"/>
      <c r="D49" s="19"/>
      <c r="E49" s="19"/>
      <c r="F49" s="19"/>
      <c r="G49" s="19"/>
      <c r="H49" s="19"/>
      <c r="I49" s="19"/>
      <c r="J49" s="19"/>
      <c r="K49" s="25" t="s">
        <v>50</v>
      </c>
      <c r="L49" s="30">
        <v>100.77</v>
      </c>
    </row>
    <row r="50" spans="1:12" ht="15.4" customHeight="1" x14ac:dyDescent="0.25">
      <c r="B50" s="19"/>
      <c r="C50" s="19"/>
      <c r="D50" s="19"/>
      <c r="E50" s="19"/>
      <c r="F50" s="19"/>
      <c r="G50" s="19"/>
      <c r="H50" s="19"/>
      <c r="I50" s="19"/>
      <c r="J50" s="19"/>
      <c r="K50" s="25" t="s">
        <v>51</v>
      </c>
      <c r="L50" s="30">
        <v>104.45</v>
      </c>
    </row>
    <row r="51" spans="1:12" ht="15.4" customHeight="1" x14ac:dyDescent="0.25">
      <c r="B51" s="19"/>
      <c r="C51" s="19"/>
      <c r="D51" s="19"/>
      <c r="E51" s="19"/>
      <c r="F51" s="19"/>
      <c r="G51" s="19"/>
      <c r="H51" s="19"/>
      <c r="I51" s="19"/>
      <c r="J51" s="19"/>
      <c r="K51" s="25" t="s">
        <v>52</v>
      </c>
      <c r="L51" s="30">
        <v>104.29</v>
      </c>
    </row>
    <row r="52" spans="1:12" ht="15.4" customHeight="1" x14ac:dyDescent="0.25">
      <c r="B52" s="56"/>
      <c r="C52" s="56"/>
      <c r="D52" s="56"/>
      <c r="E52" s="56"/>
      <c r="F52" s="56"/>
      <c r="G52" s="56"/>
      <c r="H52" s="56"/>
      <c r="I52" s="56"/>
      <c r="J52" s="56"/>
      <c r="K52" s="25"/>
      <c r="L52" s="30"/>
    </row>
    <row r="53" spans="1:12" ht="15.4" customHeight="1" x14ac:dyDescent="0.25">
      <c r="B53" s="19"/>
      <c r="C53" s="19"/>
      <c r="D53" s="19"/>
      <c r="E53" s="19"/>
      <c r="F53" s="19"/>
      <c r="G53" s="19"/>
      <c r="H53" s="19"/>
      <c r="I53" s="19"/>
      <c r="J53" s="19"/>
      <c r="K53" s="30"/>
      <c r="L53" s="30" t="s">
        <v>22</v>
      </c>
    </row>
    <row r="54" spans="1:12" ht="15.4" customHeight="1" x14ac:dyDescent="0.25">
      <c r="B54" s="56"/>
      <c r="C54" s="56"/>
      <c r="D54" s="56"/>
      <c r="E54" s="56"/>
      <c r="F54" s="56"/>
      <c r="G54" s="56"/>
      <c r="H54" s="56"/>
      <c r="I54" s="56"/>
      <c r="J54" s="56"/>
      <c r="K54" s="29" t="s">
        <v>69</v>
      </c>
      <c r="L54" s="30">
        <v>82.32</v>
      </c>
    </row>
    <row r="55" spans="1:12" ht="15.4" customHeight="1" x14ac:dyDescent="0.25">
      <c r="A55" s="56" t="str">
        <f>"Change in payroll jobs since week ending "&amp;TEXT($L$3,"dd mmmm yyyy")&amp;" by Industry, "&amp;$L$1</f>
        <v>Change in payroll jobs since week ending 14 March 2020 by Industry, New South Wales</v>
      </c>
      <c r="B55" s="19"/>
      <c r="C55" s="19"/>
      <c r="D55" s="19"/>
      <c r="E55" s="19"/>
      <c r="F55" s="19"/>
      <c r="G55" s="19"/>
      <c r="H55" s="19"/>
      <c r="I55" s="19"/>
      <c r="J55" s="19"/>
      <c r="K55" s="29" t="s">
        <v>47</v>
      </c>
      <c r="L55" s="30">
        <v>98.46</v>
      </c>
    </row>
    <row r="56" spans="1:12" ht="15.4" customHeight="1" x14ac:dyDescent="0.25">
      <c r="B56" s="19"/>
      <c r="C56" s="19"/>
      <c r="D56" s="19"/>
      <c r="E56" s="19"/>
      <c r="F56" s="19"/>
      <c r="G56" s="19"/>
      <c r="H56" s="19"/>
      <c r="I56" s="19"/>
      <c r="J56" s="19"/>
      <c r="K56" s="29" t="s">
        <v>48</v>
      </c>
      <c r="L56" s="30">
        <v>99.93</v>
      </c>
    </row>
    <row r="57" spans="1:12" ht="15.4" customHeight="1" x14ac:dyDescent="0.25">
      <c r="B57" s="19"/>
      <c r="C57" s="19"/>
      <c r="D57" s="19"/>
      <c r="E57" s="19"/>
      <c r="F57" s="19"/>
      <c r="G57" s="19"/>
      <c r="H57" s="19"/>
      <c r="I57" s="19"/>
      <c r="J57" s="19"/>
      <c r="K57" s="31" t="s">
        <v>49</v>
      </c>
      <c r="L57" s="30">
        <v>100.99</v>
      </c>
    </row>
    <row r="58" spans="1:12" ht="15.4" customHeight="1" x14ac:dyDescent="0.25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25" t="s">
        <v>50</v>
      </c>
      <c r="L58" s="30">
        <v>101.59</v>
      </c>
    </row>
    <row r="59" spans="1:12" ht="15.4" customHeight="1" x14ac:dyDescent="0.25">
      <c r="B59" s="19"/>
      <c r="C59" s="19"/>
      <c r="D59" s="19"/>
      <c r="E59" s="19"/>
      <c r="F59" s="19"/>
      <c r="G59" s="19"/>
      <c r="H59" s="19"/>
      <c r="I59" s="19"/>
      <c r="J59" s="19"/>
      <c r="K59" s="25" t="s">
        <v>51</v>
      </c>
      <c r="L59" s="30">
        <v>105.17</v>
      </c>
    </row>
    <row r="60" spans="1:12" ht="15.4" customHeight="1" x14ac:dyDescent="0.25">
      <c r="K60" s="25" t="s">
        <v>52</v>
      </c>
      <c r="L60" s="30">
        <v>105.15</v>
      </c>
    </row>
    <row r="61" spans="1:12" ht="15.4" customHeight="1" x14ac:dyDescent="0.25">
      <c r="K61" s="25"/>
      <c r="L61" s="30"/>
    </row>
    <row r="62" spans="1:12" ht="15.4" customHeight="1" x14ac:dyDescent="0.25">
      <c r="B62" s="19"/>
      <c r="C62" s="19"/>
      <c r="D62" s="19"/>
      <c r="E62" s="19"/>
      <c r="F62" s="19"/>
      <c r="G62" s="19"/>
      <c r="H62" s="19"/>
      <c r="I62" s="19"/>
      <c r="J62" s="19"/>
      <c r="K62" s="27"/>
      <c r="L62" s="27"/>
    </row>
    <row r="63" spans="1:12" ht="15.4" customHeight="1" x14ac:dyDescent="0.25">
      <c r="K63" s="30" t="s">
        <v>25</v>
      </c>
      <c r="L63" s="29" t="s">
        <v>63</v>
      </c>
    </row>
    <row r="64" spans="1:12" ht="15.4" customHeight="1" x14ac:dyDescent="0.25">
      <c r="K64" s="63"/>
      <c r="L64" s="29" t="s">
        <v>24</v>
      </c>
    </row>
    <row r="65" spans="1:12" ht="15.4" customHeight="1" x14ac:dyDescent="0.25">
      <c r="K65" s="29" t="s">
        <v>69</v>
      </c>
      <c r="L65" s="30">
        <v>87.32</v>
      </c>
    </row>
    <row r="66" spans="1:12" ht="15.4" customHeight="1" x14ac:dyDescent="0.25">
      <c r="K66" s="29" t="s">
        <v>47</v>
      </c>
      <c r="L66" s="30">
        <v>101.45</v>
      </c>
    </row>
    <row r="67" spans="1:12" ht="15.4" customHeight="1" x14ac:dyDescent="0.25">
      <c r="K67" s="29" t="s">
        <v>48</v>
      </c>
      <c r="L67" s="30">
        <v>103.62</v>
      </c>
    </row>
    <row r="68" spans="1:12" ht="15.4" customHeight="1" x14ac:dyDescent="0.25">
      <c r="K68" s="31" t="s">
        <v>49</v>
      </c>
      <c r="L68" s="30">
        <v>102</v>
      </c>
    </row>
    <row r="69" spans="1:12" ht="15.4" customHeight="1" x14ac:dyDescent="0.25">
      <c r="K69" s="25" t="s">
        <v>50</v>
      </c>
      <c r="L69" s="30">
        <v>102.45</v>
      </c>
    </row>
    <row r="70" spans="1:12" ht="15.4" customHeight="1" x14ac:dyDescent="0.25">
      <c r="K70" s="25" t="s">
        <v>51</v>
      </c>
      <c r="L70" s="30">
        <v>105.92</v>
      </c>
    </row>
    <row r="71" spans="1:12" ht="15.4" customHeight="1" x14ac:dyDescent="0.25">
      <c r="K71" s="25" t="s">
        <v>52</v>
      </c>
      <c r="L71" s="30">
        <v>106.91</v>
      </c>
    </row>
    <row r="72" spans="1:12" ht="15.4" customHeight="1" x14ac:dyDescent="0.25">
      <c r="K72" s="25"/>
      <c r="L72" s="30"/>
    </row>
    <row r="73" spans="1:12" ht="15.4" customHeight="1" x14ac:dyDescent="0.25">
      <c r="K73" s="26"/>
      <c r="L73" s="30" t="s">
        <v>23</v>
      </c>
    </row>
    <row r="74" spans="1:12" ht="15.4" customHeight="1" x14ac:dyDescent="0.25">
      <c r="K74" s="29" t="s">
        <v>69</v>
      </c>
      <c r="L74" s="30">
        <v>84.82</v>
      </c>
    </row>
    <row r="75" spans="1:12" ht="15.4" customHeight="1" x14ac:dyDescent="0.25">
      <c r="K75" s="29" t="s">
        <v>47</v>
      </c>
      <c r="L75" s="30">
        <v>100.81</v>
      </c>
    </row>
    <row r="76" spans="1:12" ht="15.4" customHeight="1" x14ac:dyDescent="0.25">
      <c r="K76" s="29" t="s">
        <v>48</v>
      </c>
      <c r="L76" s="30">
        <v>103.11</v>
      </c>
    </row>
    <row r="77" spans="1:12" ht="15.4" customHeight="1" x14ac:dyDescent="0.25">
      <c r="A77" s="56" t="str">
        <f>"Distribution of payroll jobs by industry, "&amp;$L$1</f>
        <v>Distribution of payroll jobs by industry, New South Wales</v>
      </c>
      <c r="K77" s="31" t="s">
        <v>49</v>
      </c>
      <c r="L77" s="30">
        <v>101.71</v>
      </c>
    </row>
    <row r="78" spans="1:12" ht="15.4" customHeight="1" x14ac:dyDescent="0.25">
      <c r="K78" s="25" t="s">
        <v>50</v>
      </c>
      <c r="L78" s="30">
        <v>101.98</v>
      </c>
    </row>
    <row r="79" spans="1:12" ht="15.4" customHeight="1" x14ac:dyDescent="0.25">
      <c r="K79" s="25" t="s">
        <v>51</v>
      </c>
      <c r="L79" s="30">
        <v>106.86</v>
      </c>
    </row>
    <row r="80" spans="1:12" ht="15.4" customHeight="1" x14ac:dyDescent="0.25">
      <c r="K80" s="25" t="s">
        <v>52</v>
      </c>
      <c r="L80" s="30">
        <v>108.4</v>
      </c>
    </row>
    <row r="81" spans="1:12" ht="15.4" customHeight="1" x14ac:dyDescent="0.25">
      <c r="K81" s="25"/>
      <c r="L81" s="30"/>
    </row>
    <row r="82" spans="1:12" ht="15.4" customHeight="1" x14ac:dyDescent="0.25">
      <c r="K82" s="27"/>
      <c r="L82" s="30" t="s">
        <v>22</v>
      </c>
    </row>
    <row r="83" spans="1:12" ht="15.4" customHeight="1" x14ac:dyDescent="0.25">
      <c r="K83" s="29" t="s">
        <v>69</v>
      </c>
      <c r="L83" s="30">
        <v>85.38</v>
      </c>
    </row>
    <row r="84" spans="1:12" ht="15.4" customHeight="1" x14ac:dyDescent="0.25">
      <c r="K84" s="29" t="s">
        <v>47</v>
      </c>
      <c r="L84" s="30">
        <v>100.76</v>
      </c>
    </row>
    <row r="85" spans="1:12" ht="15.4" customHeight="1" x14ac:dyDescent="0.25">
      <c r="K85" s="29" t="s">
        <v>48</v>
      </c>
      <c r="L85" s="30">
        <v>103.6</v>
      </c>
    </row>
    <row r="86" spans="1:12" ht="15.4" customHeight="1" x14ac:dyDescent="0.25">
      <c r="K86" s="31" t="s">
        <v>49</v>
      </c>
      <c r="L86" s="30">
        <v>102.5</v>
      </c>
    </row>
    <row r="87" spans="1:12" ht="15.4" customHeight="1" x14ac:dyDescent="0.25">
      <c r="K87" s="25" t="s">
        <v>50</v>
      </c>
      <c r="L87" s="30">
        <v>102.72</v>
      </c>
    </row>
    <row r="88" spans="1:12" ht="15.4" customHeight="1" x14ac:dyDescent="0.25">
      <c r="K88" s="25" t="s">
        <v>51</v>
      </c>
      <c r="L88" s="30">
        <v>107.63</v>
      </c>
    </row>
    <row r="89" spans="1:12" ht="15.4" customHeight="1" x14ac:dyDescent="0.25">
      <c r="K89" s="25" t="s">
        <v>52</v>
      </c>
      <c r="L89" s="30">
        <v>109.14</v>
      </c>
    </row>
    <row r="90" spans="1:12" ht="15.4" customHeight="1" x14ac:dyDescent="0.25">
      <c r="K90" s="25"/>
      <c r="L90" s="30"/>
    </row>
    <row r="91" spans="1:12" ht="15" customHeight="1" x14ac:dyDescent="0.25">
      <c r="B91" s="19"/>
      <c r="C91" s="19"/>
      <c r="D91" s="19"/>
      <c r="E91" s="19"/>
      <c r="F91" s="19"/>
      <c r="G91" s="19"/>
      <c r="H91" s="19"/>
      <c r="I91" s="19"/>
      <c r="J91" s="19"/>
      <c r="K91" s="26"/>
      <c r="L91" s="26"/>
    </row>
    <row r="92" spans="1:12" ht="15" customHeight="1" x14ac:dyDescent="0.25">
      <c r="B92" s="19"/>
      <c r="C92" s="19"/>
      <c r="D92" s="19"/>
      <c r="E92" s="19"/>
      <c r="F92" s="19"/>
      <c r="G92" s="19"/>
      <c r="H92" s="19"/>
      <c r="I92" s="19"/>
      <c r="J92" s="19"/>
      <c r="K92" s="30" t="s">
        <v>21</v>
      </c>
      <c r="L92" s="49" t="s">
        <v>64</v>
      </c>
    </row>
    <row r="93" spans="1:12" ht="15" customHeight="1" x14ac:dyDescent="0.25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22"/>
      <c r="L93" s="28"/>
    </row>
    <row r="94" spans="1:12" ht="15" customHeight="1" x14ac:dyDescent="0.25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26" t="s">
        <v>19</v>
      </c>
      <c r="L94" s="29">
        <v>-2.3099999999999999E-2</v>
      </c>
    </row>
    <row r="95" spans="1:12" ht="15" customHeight="1" x14ac:dyDescent="0.25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26" t="s">
        <v>0</v>
      </c>
      <c r="L95" s="29">
        <v>7.2300000000000003E-2</v>
      </c>
    </row>
    <row r="96" spans="1:12" ht="15" customHeight="1" x14ac:dyDescent="0.25">
      <c r="B96" s="19"/>
      <c r="C96" s="19"/>
      <c r="D96" s="19"/>
      <c r="E96" s="19"/>
      <c r="F96" s="19"/>
      <c r="G96" s="19"/>
      <c r="H96" s="19"/>
      <c r="I96" s="19"/>
      <c r="J96" s="19"/>
      <c r="K96" s="26" t="s">
        <v>1</v>
      </c>
      <c r="L96" s="29">
        <v>-2.4199999999999999E-2</v>
      </c>
    </row>
    <row r="97" spans="1:12" ht="15" customHeight="1" x14ac:dyDescent="0.25">
      <c r="B97" s="19"/>
      <c r="C97" s="19"/>
      <c r="D97" s="19"/>
      <c r="E97" s="19"/>
      <c r="F97" s="19"/>
      <c r="G97" s="19"/>
      <c r="H97" s="19"/>
      <c r="I97" s="19"/>
      <c r="J97" s="19"/>
      <c r="K97" s="26" t="s">
        <v>18</v>
      </c>
      <c r="L97" s="29">
        <v>5.3199999999999997E-2</v>
      </c>
    </row>
    <row r="98" spans="1:12" ht="15" customHeight="1" x14ac:dyDescent="0.25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26" t="s">
        <v>2</v>
      </c>
      <c r="L98" s="29">
        <v>-3.3500000000000002E-2</v>
      </c>
    </row>
    <row r="99" spans="1:12" ht="15" customHeight="1" x14ac:dyDescent="0.25">
      <c r="B99" s="19"/>
      <c r="C99" s="19"/>
      <c r="D99" s="19"/>
      <c r="E99" s="19"/>
      <c r="F99" s="19"/>
      <c r="G99" s="19"/>
      <c r="H99" s="19"/>
      <c r="I99" s="19"/>
      <c r="J99" s="19"/>
      <c r="K99" s="26" t="s">
        <v>17</v>
      </c>
      <c r="L99" s="29">
        <v>-1.38E-2</v>
      </c>
    </row>
    <row r="100" spans="1:12" ht="15" customHeight="1" x14ac:dyDescent="0.25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26" t="s">
        <v>16</v>
      </c>
      <c r="L100" s="29">
        <v>-2.8500000000000001E-2</v>
      </c>
    </row>
    <row r="101" spans="1:12" ht="15" customHeight="1" x14ac:dyDescent="0.25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26" t="s">
        <v>15</v>
      </c>
      <c r="L101" s="29">
        <v>-0.1074</v>
      </c>
    </row>
    <row r="102" spans="1:12" x14ac:dyDescent="0.25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26" t="s">
        <v>14</v>
      </c>
      <c r="L102" s="29">
        <v>-7.8399999999999997E-2</v>
      </c>
    </row>
    <row r="103" spans="1:12" x14ac:dyDescent="0.25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26" t="s">
        <v>13</v>
      </c>
      <c r="L103" s="29">
        <v>-7.8399999999999997E-2</v>
      </c>
    </row>
    <row r="104" spans="1:12" x14ac:dyDescent="0.25">
      <c r="K104" s="26" t="s">
        <v>12</v>
      </c>
      <c r="L104" s="29">
        <v>7.7200000000000005E-2</v>
      </c>
    </row>
    <row r="105" spans="1:12" x14ac:dyDescent="0.25">
      <c r="K105" s="26" t="s">
        <v>11</v>
      </c>
      <c r="L105" s="29">
        <v>-1E-4</v>
      </c>
    </row>
    <row r="106" spans="1:12" x14ac:dyDescent="0.25">
      <c r="K106" s="26" t="s">
        <v>10</v>
      </c>
      <c r="L106" s="29">
        <v>1.2200000000000001E-2</v>
      </c>
    </row>
    <row r="107" spans="1:12" x14ac:dyDescent="0.25">
      <c r="K107" s="26" t="s">
        <v>9</v>
      </c>
      <c r="L107" s="29">
        <v>2.58E-2</v>
      </c>
    </row>
    <row r="108" spans="1:12" x14ac:dyDescent="0.25">
      <c r="K108" s="26" t="s">
        <v>8</v>
      </c>
      <c r="L108" s="29">
        <v>0.14269999999999999</v>
      </c>
    </row>
    <row r="109" spans="1:12" x14ac:dyDescent="0.25">
      <c r="K109" s="26" t="s">
        <v>7</v>
      </c>
      <c r="L109" s="29">
        <v>1.1599999999999999E-2</v>
      </c>
    </row>
    <row r="110" spans="1:12" x14ac:dyDescent="0.25">
      <c r="K110" s="26" t="s">
        <v>6</v>
      </c>
      <c r="L110" s="29">
        <v>4.2999999999999997E-2</v>
      </c>
    </row>
    <row r="111" spans="1:12" x14ac:dyDescent="0.25">
      <c r="K111" s="26" t="s">
        <v>5</v>
      </c>
      <c r="L111" s="29">
        <v>-3.9E-2</v>
      </c>
    </row>
    <row r="112" spans="1:12" x14ac:dyDescent="0.25">
      <c r="K112" s="26" t="s">
        <v>3</v>
      </c>
      <c r="L112" s="29">
        <v>-2.8E-3</v>
      </c>
    </row>
    <row r="113" spans="1:12" x14ac:dyDescent="0.25">
      <c r="K113" s="26"/>
      <c r="L113" s="34"/>
    </row>
    <row r="114" spans="1:12" x14ac:dyDescent="0.25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49" t="s">
        <v>65</v>
      </c>
      <c r="L114" s="49" t="s">
        <v>66</v>
      </c>
    </row>
    <row r="115" spans="1:12" x14ac:dyDescent="0.25">
      <c r="K115" s="22"/>
      <c r="L115" s="35">
        <v>43904</v>
      </c>
    </row>
    <row r="116" spans="1:12" x14ac:dyDescent="0.25">
      <c r="K116" s="26" t="s">
        <v>19</v>
      </c>
      <c r="L116" s="29">
        <v>9.4000000000000004E-3</v>
      </c>
    </row>
    <row r="117" spans="1:12" x14ac:dyDescent="0.25">
      <c r="K117" s="26" t="s">
        <v>0</v>
      </c>
      <c r="L117" s="29">
        <v>7.6E-3</v>
      </c>
    </row>
    <row r="118" spans="1:12" x14ac:dyDescent="0.25">
      <c r="K118" s="26" t="s">
        <v>1</v>
      </c>
      <c r="L118" s="29">
        <v>6.2399999999999997E-2</v>
      </c>
    </row>
    <row r="119" spans="1:12" x14ac:dyDescent="0.25">
      <c r="K119" s="26" t="s">
        <v>18</v>
      </c>
      <c r="L119" s="29">
        <v>8.3000000000000001E-3</v>
      </c>
    </row>
    <row r="120" spans="1:12" x14ac:dyDescent="0.25">
      <c r="K120" s="26" t="s">
        <v>2</v>
      </c>
      <c r="L120" s="29">
        <v>6.4299999999999996E-2</v>
      </c>
    </row>
    <row r="121" spans="1:12" x14ac:dyDescent="0.25">
      <c r="K121" s="26" t="s">
        <v>17</v>
      </c>
      <c r="L121" s="29">
        <v>4.87E-2</v>
      </c>
    </row>
    <row r="122" spans="1:12" x14ac:dyDescent="0.25">
      <c r="K122" s="26" t="s">
        <v>16</v>
      </c>
      <c r="L122" s="29">
        <v>9.7000000000000003E-2</v>
      </c>
    </row>
    <row r="123" spans="1:12" x14ac:dyDescent="0.25">
      <c r="K123" s="26" t="s">
        <v>15</v>
      </c>
      <c r="L123" s="29">
        <v>7.1499999999999994E-2</v>
      </c>
    </row>
    <row r="124" spans="1:12" x14ac:dyDescent="0.25">
      <c r="K124" s="26" t="s">
        <v>14</v>
      </c>
      <c r="L124" s="29">
        <v>4.1500000000000002E-2</v>
      </c>
    </row>
    <row r="125" spans="1:12" x14ac:dyDescent="0.25">
      <c r="K125" s="26" t="s">
        <v>13</v>
      </c>
      <c r="L125" s="29">
        <v>1.8499999999999999E-2</v>
      </c>
    </row>
    <row r="126" spans="1:12" x14ac:dyDescent="0.25">
      <c r="K126" s="26" t="s">
        <v>12</v>
      </c>
      <c r="L126" s="29">
        <v>5.1499999999999997E-2</v>
      </c>
    </row>
    <row r="127" spans="1:12" x14ac:dyDescent="0.25">
      <c r="K127" s="26" t="s">
        <v>11</v>
      </c>
      <c r="L127" s="29">
        <v>2.2499999999999999E-2</v>
      </c>
    </row>
    <row r="128" spans="1:12" x14ac:dyDescent="0.25">
      <c r="K128" s="26" t="s">
        <v>10</v>
      </c>
      <c r="L128" s="29">
        <v>9.1700000000000004E-2</v>
      </c>
    </row>
    <row r="129" spans="11:12" x14ac:dyDescent="0.25">
      <c r="K129" s="26" t="s">
        <v>9</v>
      </c>
      <c r="L129" s="29">
        <v>6.54E-2</v>
      </c>
    </row>
    <row r="130" spans="11:12" x14ac:dyDescent="0.25">
      <c r="K130" s="26" t="s">
        <v>8</v>
      </c>
      <c r="L130" s="29">
        <v>5.9499999999999997E-2</v>
      </c>
    </row>
    <row r="131" spans="11:12" x14ac:dyDescent="0.25">
      <c r="K131" s="26" t="s">
        <v>7</v>
      </c>
      <c r="L131" s="29">
        <v>9.2499999999999999E-2</v>
      </c>
    </row>
    <row r="132" spans="11:12" x14ac:dyDescent="0.25">
      <c r="K132" s="26" t="s">
        <v>6</v>
      </c>
      <c r="L132" s="29">
        <v>0.13850000000000001</v>
      </c>
    </row>
    <row r="133" spans="11:12" x14ac:dyDescent="0.25">
      <c r="K133" s="26" t="s">
        <v>5</v>
      </c>
      <c r="L133" s="29">
        <v>1.34E-2</v>
      </c>
    </row>
    <row r="134" spans="11:12" x14ac:dyDescent="0.25">
      <c r="K134" s="26" t="s">
        <v>3</v>
      </c>
      <c r="L134" s="29">
        <v>3.1600000000000003E-2</v>
      </c>
    </row>
    <row r="135" spans="11:12" x14ac:dyDescent="0.25">
      <c r="K135" s="22"/>
      <c r="L135" s="33" t="s">
        <v>20</v>
      </c>
    </row>
    <row r="136" spans="11:12" x14ac:dyDescent="0.25">
      <c r="K136" s="26" t="s">
        <v>19</v>
      </c>
      <c r="L136" s="29">
        <v>8.9999999999999993E-3</v>
      </c>
    </row>
    <row r="137" spans="11:12" x14ac:dyDescent="0.25">
      <c r="K137" s="26" t="s">
        <v>0</v>
      </c>
      <c r="L137" s="29">
        <v>8.0000000000000002E-3</v>
      </c>
    </row>
    <row r="138" spans="11:12" x14ac:dyDescent="0.25">
      <c r="K138" s="26" t="s">
        <v>1</v>
      </c>
      <c r="L138" s="29">
        <v>5.9700000000000003E-2</v>
      </c>
    </row>
    <row r="139" spans="11:12" x14ac:dyDescent="0.25">
      <c r="K139" s="26" t="s">
        <v>18</v>
      </c>
      <c r="L139" s="29">
        <v>8.6E-3</v>
      </c>
    </row>
    <row r="140" spans="11:12" x14ac:dyDescent="0.25">
      <c r="K140" s="26" t="s">
        <v>2</v>
      </c>
      <c r="L140" s="29">
        <v>6.0900000000000003E-2</v>
      </c>
    </row>
    <row r="141" spans="11:12" x14ac:dyDescent="0.25">
      <c r="K141" s="26" t="s">
        <v>17</v>
      </c>
      <c r="L141" s="29">
        <v>4.7100000000000003E-2</v>
      </c>
    </row>
    <row r="142" spans="11:12" x14ac:dyDescent="0.25">
      <c r="K142" s="26" t="s">
        <v>16</v>
      </c>
      <c r="L142" s="29">
        <v>9.2299999999999993E-2</v>
      </c>
    </row>
    <row r="143" spans="11:12" x14ac:dyDescent="0.25">
      <c r="K143" s="26" t="s">
        <v>15</v>
      </c>
      <c r="L143" s="29">
        <v>6.25E-2</v>
      </c>
    </row>
    <row r="144" spans="11:12" x14ac:dyDescent="0.25">
      <c r="K144" s="26" t="s">
        <v>14</v>
      </c>
      <c r="L144" s="29">
        <v>3.7499999999999999E-2</v>
      </c>
    </row>
    <row r="145" spans="11:12" x14ac:dyDescent="0.25">
      <c r="K145" s="26" t="s">
        <v>13</v>
      </c>
      <c r="L145" s="29">
        <v>1.67E-2</v>
      </c>
    </row>
    <row r="146" spans="11:12" x14ac:dyDescent="0.25">
      <c r="K146" s="26" t="s">
        <v>12</v>
      </c>
      <c r="L146" s="29">
        <v>5.4399999999999997E-2</v>
      </c>
    </row>
    <row r="147" spans="11:12" x14ac:dyDescent="0.25">
      <c r="K147" s="26" t="s">
        <v>11</v>
      </c>
      <c r="L147" s="29">
        <v>2.1999999999999999E-2</v>
      </c>
    </row>
    <row r="148" spans="11:12" x14ac:dyDescent="0.25">
      <c r="K148" s="26" t="s">
        <v>10</v>
      </c>
      <c r="L148" s="29">
        <v>9.0899999999999995E-2</v>
      </c>
    </row>
    <row r="149" spans="11:12" x14ac:dyDescent="0.25">
      <c r="K149" s="26" t="s">
        <v>9</v>
      </c>
      <c r="L149" s="29">
        <v>6.5799999999999997E-2</v>
      </c>
    </row>
    <row r="150" spans="11:12" x14ac:dyDescent="0.25">
      <c r="K150" s="26" t="s">
        <v>8</v>
      </c>
      <c r="L150" s="29">
        <v>6.6699999999999995E-2</v>
      </c>
    </row>
    <row r="151" spans="11:12" x14ac:dyDescent="0.25">
      <c r="K151" s="26" t="s">
        <v>7</v>
      </c>
      <c r="L151" s="29">
        <v>9.1600000000000001E-2</v>
      </c>
    </row>
    <row r="152" spans="11:12" x14ac:dyDescent="0.25">
      <c r="K152" s="26" t="s">
        <v>6</v>
      </c>
      <c r="L152" s="29">
        <v>0.1416</v>
      </c>
    </row>
    <row r="153" spans="11:12" x14ac:dyDescent="0.25">
      <c r="K153" s="26" t="s">
        <v>5</v>
      </c>
      <c r="L153" s="29">
        <v>1.26E-2</v>
      </c>
    </row>
    <row r="154" spans="11:12" x14ac:dyDescent="0.25">
      <c r="K154" s="26" t="s">
        <v>3</v>
      </c>
      <c r="L154" s="29">
        <v>3.09E-2</v>
      </c>
    </row>
    <row r="155" spans="11:12" x14ac:dyDescent="0.25">
      <c r="K155" s="22"/>
      <c r="L155" s="26"/>
    </row>
    <row r="156" spans="11:12" x14ac:dyDescent="0.25">
      <c r="K156" s="26" t="s">
        <v>53</v>
      </c>
      <c r="L156" s="49"/>
    </row>
    <row r="157" spans="11:12" x14ac:dyDescent="0.25">
      <c r="K157" s="48">
        <v>43904</v>
      </c>
      <c r="L157" s="30">
        <v>100</v>
      </c>
    </row>
    <row r="158" spans="11:12" x14ac:dyDescent="0.25">
      <c r="K158" s="48">
        <v>43911</v>
      </c>
      <c r="L158" s="30">
        <v>98.971400000000003</v>
      </c>
    </row>
    <row r="159" spans="11:12" x14ac:dyDescent="0.25">
      <c r="K159" s="48">
        <v>43918</v>
      </c>
      <c r="L159" s="30">
        <v>95.467100000000002</v>
      </c>
    </row>
    <row r="160" spans="11:12" x14ac:dyDescent="0.25">
      <c r="K160" s="48">
        <v>43925</v>
      </c>
      <c r="L160" s="30">
        <v>92.919799999999995</v>
      </c>
    </row>
    <row r="161" spans="11:12" x14ac:dyDescent="0.25">
      <c r="K161" s="48">
        <v>43932</v>
      </c>
      <c r="L161" s="30">
        <v>91.6477</v>
      </c>
    </row>
    <row r="162" spans="11:12" x14ac:dyDescent="0.25">
      <c r="K162" s="48">
        <v>43939</v>
      </c>
      <c r="L162" s="30">
        <v>91.631299999999996</v>
      </c>
    </row>
    <row r="163" spans="11:12" x14ac:dyDescent="0.25">
      <c r="K163" s="48">
        <v>43946</v>
      </c>
      <c r="L163" s="30">
        <v>92.161500000000004</v>
      </c>
    </row>
    <row r="164" spans="11:12" x14ac:dyDescent="0.25">
      <c r="K164" s="48">
        <v>43953</v>
      </c>
      <c r="L164" s="30">
        <v>92.658500000000004</v>
      </c>
    </row>
    <row r="165" spans="11:12" x14ac:dyDescent="0.25">
      <c r="K165" s="48">
        <v>43960</v>
      </c>
      <c r="L165" s="30">
        <v>93.343400000000003</v>
      </c>
    </row>
    <row r="166" spans="11:12" x14ac:dyDescent="0.25">
      <c r="K166" s="48">
        <v>43967</v>
      </c>
      <c r="L166" s="30">
        <v>93.936000000000007</v>
      </c>
    </row>
    <row r="167" spans="11:12" x14ac:dyDescent="0.25">
      <c r="K167" s="48">
        <v>43974</v>
      </c>
      <c r="L167" s="30">
        <v>94.2928</v>
      </c>
    </row>
    <row r="168" spans="11:12" x14ac:dyDescent="0.25">
      <c r="K168" s="48">
        <v>43981</v>
      </c>
      <c r="L168" s="30">
        <v>94.800299999999993</v>
      </c>
    </row>
    <row r="169" spans="11:12" x14ac:dyDescent="0.25">
      <c r="K169" s="48">
        <v>43988</v>
      </c>
      <c r="L169" s="30">
        <v>95.783600000000007</v>
      </c>
    </row>
    <row r="170" spans="11:12" x14ac:dyDescent="0.25">
      <c r="K170" s="48">
        <v>43995</v>
      </c>
      <c r="L170" s="30">
        <v>96.283299999999997</v>
      </c>
    </row>
    <row r="171" spans="11:12" x14ac:dyDescent="0.25">
      <c r="K171" s="48">
        <v>44002</v>
      </c>
      <c r="L171" s="30">
        <v>96.299300000000002</v>
      </c>
    </row>
    <row r="172" spans="11:12" x14ac:dyDescent="0.25">
      <c r="K172" s="48">
        <v>44009</v>
      </c>
      <c r="L172" s="30">
        <v>95.908500000000004</v>
      </c>
    </row>
    <row r="173" spans="11:12" x14ac:dyDescent="0.25">
      <c r="K173" s="48">
        <v>44016</v>
      </c>
      <c r="L173" s="30">
        <v>97.200699999999998</v>
      </c>
    </row>
    <row r="174" spans="11:12" x14ac:dyDescent="0.25">
      <c r="K174" s="48">
        <v>44023</v>
      </c>
      <c r="L174" s="30">
        <v>98.327699999999993</v>
      </c>
    </row>
    <row r="175" spans="11:12" x14ac:dyDescent="0.25">
      <c r="K175" s="48">
        <v>44030</v>
      </c>
      <c r="L175" s="30">
        <v>98.431600000000003</v>
      </c>
    </row>
    <row r="176" spans="11:12" x14ac:dyDescent="0.25">
      <c r="K176" s="48">
        <v>44037</v>
      </c>
      <c r="L176" s="30">
        <v>98.653199999999998</v>
      </c>
    </row>
    <row r="177" spans="11:12" x14ac:dyDescent="0.25">
      <c r="K177" s="48">
        <v>44044</v>
      </c>
      <c r="L177" s="30">
        <v>98.874799999999993</v>
      </c>
    </row>
    <row r="178" spans="11:12" x14ac:dyDescent="0.25">
      <c r="K178" s="48">
        <v>44051</v>
      </c>
      <c r="L178" s="30">
        <v>98.872200000000007</v>
      </c>
    </row>
    <row r="179" spans="11:12" x14ac:dyDescent="0.25">
      <c r="K179" s="48">
        <v>44058</v>
      </c>
      <c r="L179" s="30">
        <v>98.756699999999995</v>
      </c>
    </row>
    <row r="180" spans="11:12" x14ac:dyDescent="0.25">
      <c r="K180" s="48">
        <v>44065</v>
      </c>
      <c r="L180" s="30">
        <v>98.844300000000004</v>
      </c>
    </row>
    <row r="181" spans="11:12" x14ac:dyDescent="0.25">
      <c r="K181" s="48">
        <v>44072</v>
      </c>
      <c r="L181" s="30">
        <v>98.981499999999997</v>
      </c>
    </row>
    <row r="182" spans="11:12" x14ac:dyDescent="0.25">
      <c r="K182" s="48">
        <v>44079</v>
      </c>
      <c r="L182" s="30">
        <v>99.167100000000005</v>
      </c>
    </row>
    <row r="183" spans="11:12" x14ac:dyDescent="0.25">
      <c r="K183" s="48">
        <v>44086</v>
      </c>
      <c r="L183" s="30">
        <v>99.586299999999994</v>
      </c>
    </row>
    <row r="184" spans="11:12" x14ac:dyDescent="0.25">
      <c r="K184" s="48">
        <v>44093</v>
      </c>
      <c r="L184" s="30">
        <v>99.756799999999998</v>
      </c>
    </row>
    <row r="185" spans="11:12" x14ac:dyDescent="0.25">
      <c r="K185" s="48">
        <v>44100</v>
      </c>
      <c r="L185" s="30">
        <v>99.555800000000005</v>
      </c>
    </row>
    <row r="186" spans="11:12" x14ac:dyDescent="0.25">
      <c r="K186" s="48">
        <v>44107</v>
      </c>
      <c r="L186" s="30">
        <v>98.852000000000004</v>
      </c>
    </row>
    <row r="187" spans="11:12" x14ac:dyDescent="0.25">
      <c r="K187" s="48">
        <v>44114</v>
      </c>
      <c r="L187" s="30">
        <v>99.105000000000004</v>
      </c>
    </row>
    <row r="188" spans="11:12" x14ac:dyDescent="0.25">
      <c r="K188" s="48">
        <v>44121</v>
      </c>
      <c r="L188" s="30">
        <v>99.954999999999998</v>
      </c>
    </row>
    <row r="189" spans="11:12" x14ac:dyDescent="0.25">
      <c r="K189" s="48">
        <v>44128</v>
      </c>
      <c r="L189" s="30">
        <v>100.2466</v>
      </c>
    </row>
    <row r="190" spans="11:12" x14ac:dyDescent="0.25">
      <c r="K190" s="48">
        <v>44135</v>
      </c>
      <c r="L190" s="30">
        <v>100.3845</v>
      </c>
    </row>
    <row r="191" spans="11:12" x14ac:dyDescent="0.25">
      <c r="K191" s="48">
        <v>44142</v>
      </c>
      <c r="L191" s="30">
        <v>100.7709</v>
      </c>
    </row>
    <row r="192" spans="11:12" x14ac:dyDescent="0.25">
      <c r="K192" s="48">
        <v>44149</v>
      </c>
      <c r="L192" s="30">
        <v>101.5155</v>
      </c>
    </row>
    <row r="193" spans="11:12" x14ac:dyDescent="0.25">
      <c r="K193" s="48">
        <v>44156</v>
      </c>
      <c r="L193" s="30">
        <v>101.84010000000001</v>
      </c>
    </row>
    <row r="194" spans="11:12" x14ac:dyDescent="0.25">
      <c r="K194" s="48">
        <v>44163</v>
      </c>
      <c r="L194" s="30">
        <v>102.1601</v>
      </c>
    </row>
    <row r="195" spans="11:12" x14ac:dyDescent="0.25">
      <c r="K195" s="48">
        <v>44170</v>
      </c>
      <c r="L195" s="30">
        <v>102.7184</v>
      </c>
    </row>
    <row r="196" spans="11:12" x14ac:dyDescent="0.25">
      <c r="K196" s="48">
        <v>44177</v>
      </c>
      <c r="L196" s="30">
        <v>102.78919999999999</v>
      </c>
    </row>
    <row r="197" spans="11:12" x14ac:dyDescent="0.25">
      <c r="K197" s="48">
        <v>44184</v>
      </c>
      <c r="L197" s="30">
        <v>101.9855</v>
      </c>
    </row>
    <row r="198" spans="11:12" x14ac:dyDescent="0.25">
      <c r="K198" s="48">
        <v>44191</v>
      </c>
      <c r="L198" s="30">
        <v>98.188100000000006</v>
      </c>
    </row>
    <row r="199" spans="11:12" x14ac:dyDescent="0.25">
      <c r="K199" s="48">
        <v>44198</v>
      </c>
      <c r="L199" s="30">
        <v>95.282499999999999</v>
      </c>
    </row>
    <row r="200" spans="11:12" x14ac:dyDescent="0.25">
      <c r="K200" s="48">
        <v>44205</v>
      </c>
      <c r="L200" s="30">
        <v>96.644999999999996</v>
      </c>
    </row>
    <row r="201" spans="11:12" x14ac:dyDescent="0.25">
      <c r="K201" s="48">
        <v>44212</v>
      </c>
      <c r="L201" s="30">
        <v>98.738500000000002</v>
      </c>
    </row>
    <row r="202" spans="11:12" x14ac:dyDescent="0.25">
      <c r="K202" s="48">
        <v>44219</v>
      </c>
      <c r="L202" s="30">
        <v>99.703400000000002</v>
      </c>
    </row>
    <row r="203" spans="11:12" x14ac:dyDescent="0.25">
      <c r="K203" s="48">
        <v>44226</v>
      </c>
      <c r="L203" s="30">
        <v>100.1818</v>
      </c>
    </row>
    <row r="204" spans="11:12" x14ac:dyDescent="0.25">
      <c r="K204" s="48">
        <v>44233</v>
      </c>
      <c r="L204" s="30">
        <v>100.5159</v>
      </c>
    </row>
    <row r="205" spans="11:12" x14ac:dyDescent="0.25">
      <c r="K205" s="48">
        <v>44240</v>
      </c>
      <c r="L205" s="30">
        <v>101.2561</v>
      </c>
    </row>
    <row r="206" spans="11:12" x14ac:dyDescent="0.25">
      <c r="K206" s="48">
        <v>44247</v>
      </c>
      <c r="L206" s="30">
        <v>101.8548</v>
      </c>
    </row>
    <row r="207" spans="11:12" x14ac:dyDescent="0.25">
      <c r="K207" s="48">
        <v>44254</v>
      </c>
      <c r="L207" s="30">
        <v>102.5565</v>
      </c>
    </row>
    <row r="208" spans="11:12" x14ac:dyDescent="0.25">
      <c r="K208" s="48">
        <v>44261</v>
      </c>
      <c r="L208" s="30">
        <v>102.80929999999999</v>
      </c>
    </row>
    <row r="209" spans="11:12" x14ac:dyDescent="0.25">
      <c r="K209" s="48">
        <v>44268</v>
      </c>
      <c r="L209" s="30">
        <v>103.1707</v>
      </c>
    </row>
    <row r="210" spans="11:12" x14ac:dyDescent="0.25">
      <c r="K210" s="48">
        <v>44275</v>
      </c>
      <c r="L210" s="30">
        <v>103.33920000000001</v>
      </c>
    </row>
    <row r="211" spans="11:12" x14ac:dyDescent="0.25">
      <c r="K211" s="48">
        <v>44282</v>
      </c>
      <c r="L211" s="30">
        <v>103.24590000000001</v>
      </c>
    </row>
    <row r="212" spans="11:12" x14ac:dyDescent="0.25">
      <c r="K212" s="48">
        <v>44289</v>
      </c>
      <c r="L212" s="30">
        <v>102.2514</v>
      </c>
    </row>
    <row r="213" spans="11:12" x14ac:dyDescent="0.25">
      <c r="K213" s="48">
        <v>44296</v>
      </c>
      <c r="L213" s="30">
        <v>101.7603</v>
      </c>
    </row>
    <row r="214" spans="11:12" x14ac:dyDescent="0.25">
      <c r="K214" s="48">
        <v>44303</v>
      </c>
      <c r="L214" s="30">
        <v>102.1613</v>
      </c>
    </row>
    <row r="215" spans="11:12" x14ac:dyDescent="0.25">
      <c r="K215" s="48">
        <v>44310</v>
      </c>
      <c r="L215" s="30">
        <v>102.3856</v>
      </c>
    </row>
    <row r="216" spans="11:12" x14ac:dyDescent="0.25">
      <c r="K216" s="48">
        <v>44317</v>
      </c>
      <c r="L216" s="30">
        <v>102.4948</v>
      </c>
    </row>
    <row r="217" spans="11:12" x14ac:dyDescent="0.25">
      <c r="K217" s="48">
        <v>44324</v>
      </c>
      <c r="L217" s="30">
        <v>102.2638</v>
      </c>
    </row>
    <row r="218" spans="11:12" x14ac:dyDescent="0.25">
      <c r="K218" s="48">
        <v>44331</v>
      </c>
      <c r="L218" s="30">
        <v>102.1909</v>
      </c>
    </row>
    <row r="219" spans="11:12" x14ac:dyDescent="0.25">
      <c r="K219" s="48">
        <v>44338</v>
      </c>
      <c r="L219" s="30">
        <v>102.5917</v>
      </c>
    </row>
    <row r="220" spans="11:12" x14ac:dyDescent="0.25">
      <c r="K220" s="48" t="s">
        <v>54</v>
      </c>
      <c r="L220" s="30" t="s">
        <v>54</v>
      </c>
    </row>
    <row r="221" spans="11:12" x14ac:dyDescent="0.25">
      <c r="K221" s="48" t="s">
        <v>54</v>
      </c>
      <c r="L221" s="30" t="s">
        <v>54</v>
      </c>
    </row>
    <row r="222" spans="11:12" x14ac:dyDescent="0.25">
      <c r="K222" s="48" t="s">
        <v>54</v>
      </c>
      <c r="L222" s="30" t="s">
        <v>54</v>
      </c>
    </row>
    <row r="223" spans="11:12" x14ac:dyDescent="0.25">
      <c r="K223" s="48" t="s">
        <v>54</v>
      </c>
      <c r="L223" s="30" t="s">
        <v>54</v>
      </c>
    </row>
    <row r="224" spans="11:12" x14ac:dyDescent="0.25">
      <c r="K224" s="48" t="s">
        <v>54</v>
      </c>
      <c r="L224" s="30" t="s">
        <v>54</v>
      </c>
    </row>
    <row r="225" spans="11:12" x14ac:dyDescent="0.25">
      <c r="K225" s="48" t="s">
        <v>54</v>
      </c>
      <c r="L225" s="30" t="s">
        <v>54</v>
      </c>
    </row>
    <row r="226" spans="11:12" x14ac:dyDescent="0.25">
      <c r="K226" s="48" t="s">
        <v>54</v>
      </c>
      <c r="L226" s="30" t="s">
        <v>54</v>
      </c>
    </row>
    <row r="227" spans="11:12" x14ac:dyDescent="0.25">
      <c r="K227" s="48" t="s">
        <v>54</v>
      </c>
      <c r="L227" s="30" t="s">
        <v>54</v>
      </c>
    </row>
    <row r="228" spans="11:12" x14ac:dyDescent="0.25">
      <c r="K228" s="48" t="s">
        <v>54</v>
      </c>
      <c r="L228" s="30" t="s">
        <v>54</v>
      </c>
    </row>
    <row r="229" spans="11:12" x14ac:dyDescent="0.25">
      <c r="K229" s="48" t="s">
        <v>54</v>
      </c>
      <c r="L229" s="30" t="s">
        <v>54</v>
      </c>
    </row>
    <row r="230" spans="11:12" x14ac:dyDescent="0.25">
      <c r="K230" s="48" t="s">
        <v>54</v>
      </c>
      <c r="L230" s="30" t="s">
        <v>54</v>
      </c>
    </row>
    <row r="231" spans="11:12" x14ac:dyDescent="0.25">
      <c r="K231" s="48" t="s">
        <v>54</v>
      </c>
      <c r="L231" s="30" t="s">
        <v>54</v>
      </c>
    </row>
    <row r="232" spans="11:12" x14ac:dyDescent="0.25">
      <c r="K232" s="48" t="s">
        <v>54</v>
      </c>
      <c r="L232" s="30" t="s">
        <v>54</v>
      </c>
    </row>
    <row r="233" spans="11:12" x14ac:dyDescent="0.25">
      <c r="K233" s="48" t="s">
        <v>54</v>
      </c>
      <c r="L233" s="30" t="s">
        <v>54</v>
      </c>
    </row>
    <row r="234" spans="11:12" x14ac:dyDescent="0.25">
      <c r="K234" s="48" t="s">
        <v>54</v>
      </c>
      <c r="L234" s="30" t="s">
        <v>54</v>
      </c>
    </row>
    <row r="235" spans="11:12" x14ac:dyDescent="0.25">
      <c r="K235" s="48" t="s">
        <v>54</v>
      </c>
      <c r="L235" s="30" t="s">
        <v>54</v>
      </c>
    </row>
    <row r="236" spans="11:12" x14ac:dyDescent="0.25">
      <c r="K236" s="48" t="s">
        <v>54</v>
      </c>
      <c r="L236" s="30" t="s">
        <v>54</v>
      </c>
    </row>
    <row r="237" spans="11:12" x14ac:dyDescent="0.25">
      <c r="K237" s="48" t="s">
        <v>54</v>
      </c>
      <c r="L237" s="30" t="s">
        <v>54</v>
      </c>
    </row>
    <row r="238" spans="11:12" x14ac:dyDescent="0.25">
      <c r="K238" s="48" t="s">
        <v>54</v>
      </c>
      <c r="L238" s="30" t="s">
        <v>54</v>
      </c>
    </row>
    <row r="239" spans="11:12" x14ac:dyDescent="0.25">
      <c r="K239" s="48" t="s">
        <v>54</v>
      </c>
      <c r="L239" s="30" t="s">
        <v>54</v>
      </c>
    </row>
    <row r="240" spans="11:12" x14ac:dyDescent="0.25">
      <c r="K240" s="48" t="s">
        <v>54</v>
      </c>
      <c r="L240" s="30" t="s">
        <v>54</v>
      </c>
    </row>
    <row r="241" spans="11:12" x14ac:dyDescent="0.25">
      <c r="K241" s="48" t="s">
        <v>54</v>
      </c>
      <c r="L241" s="30" t="s">
        <v>54</v>
      </c>
    </row>
    <row r="242" spans="11:12" x14ac:dyDescent="0.25">
      <c r="K242" s="48" t="s">
        <v>54</v>
      </c>
      <c r="L242" s="30" t="s">
        <v>54</v>
      </c>
    </row>
    <row r="243" spans="11:12" x14ac:dyDescent="0.25">
      <c r="K243" s="48" t="s">
        <v>54</v>
      </c>
      <c r="L243" s="30" t="s">
        <v>54</v>
      </c>
    </row>
    <row r="244" spans="11:12" x14ac:dyDescent="0.25">
      <c r="K244" s="48" t="s">
        <v>54</v>
      </c>
      <c r="L244" s="30" t="s">
        <v>54</v>
      </c>
    </row>
    <row r="245" spans="11:12" x14ac:dyDescent="0.25">
      <c r="K245" s="48" t="s">
        <v>54</v>
      </c>
      <c r="L245" s="30" t="s">
        <v>54</v>
      </c>
    </row>
    <row r="246" spans="11:12" x14ac:dyDescent="0.25">
      <c r="K246" s="48" t="s">
        <v>54</v>
      </c>
      <c r="L246" s="30" t="s">
        <v>54</v>
      </c>
    </row>
    <row r="247" spans="11:12" x14ac:dyDescent="0.25">
      <c r="K247" s="48" t="s">
        <v>54</v>
      </c>
      <c r="L247" s="30" t="s">
        <v>54</v>
      </c>
    </row>
    <row r="248" spans="11:12" x14ac:dyDescent="0.25">
      <c r="K248" s="48" t="s">
        <v>54</v>
      </c>
      <c r="L248" s="30" t="s">
        <v>54</v>
      </c>
    </row>
    <row r="249" spans="11:12" x14ac:dyDescent="0.25">
      <c r="K249" s="48" t="s">
        <v>54</v>
      </c>
      <c r="L249" s="30" t="s">
        <v>54</v>
      </c>
    </row>
    <row r="250" spans="11:12" x14ac:dyDescent="0.25">
      <c r="K250" s="48" t="s">
        <v>54</v>
      </c>
      <c r="L250" s="30" t="s">
        <v>54</v>
      </c>
    </row>
    <row r="251" spans="11:12" x14ac:dyDescent="0.25">
      <c r="K251" s="48" t="s">
        <v>54</v>
      </c>
      <c r="L251" s="30" t="s">
        <v>54</v>
      </c>
    </row>
    <row r="252" spans="11:12" x14ac:dyDescent="0.25">
      <c r="K252" s="48" t="s">
        <v>54</v>
      </c>
      <c r="L252" s="30" t="s">
        <v>54</v>
      </c>
    </row>
    <row r="253" spans="11:12" x14ac:dyDescent="0.25">
      <c r="K253" s="48" t="s">
        <v>54</v>
      </c>
      <c r="L253" s="30" t="s">
        <v>54</v>
      </c>
    </row>
    <row r="254" spans="11:12" x14ac:dyDescent="0.25">
      <c r="K254" s="48" t="s">
        <v>54</v>
      </c>
      <c r="L254" s="30" t="s">
        <v>54</v>
      </c>
    </row>
    <row r="255" spans="11:12" x14ac:dyDescent="0.25">
      <c r="K255" s="48" t="s">
        <v>54</v>
      </c>
      <c r="L255" s="30" t="s">
        <v>54</v>
      </c>
    </row>
    <row r="256" spans="11:12" x14ac:dyDescent="0.25">
      <c r="K256" s="48" t="s">
        <v>54</v>
      </c>
      <c r="L256" s="30" t="s">
        <v>54</v>
      </c>
    </row>
    <row r="257" spans="11:12" x14ac:dyDescent="0.25">
      <c r="K257" s="48" t="s">
        <v>54</v>
      </c>
      <c r="L257" s="30" t="s">
        <v>54</v>
      </c>
    </row>
    <row r="258" spans="11:12" x14ac:dyDescent="0.25">
      <c r="K258" s="48" t="s">
        <v>54</v>
      </c>
      <c r="L258" s="30" t="s">
        <v>54</v>
      </c>
    </row>
    <row r="259" spans="11:12" x14ac:dyDescent="0.25">
      <c r="K259" s="48" t="s">
        <v>54</v>
      </c>
      <c r="L259" s="30" t="s">
        <v>54</v>
      </c>
    </row>
    <row r="260" spans="11:12" x14ac:dyDescent="0.25">
      <c r="K260" s="48" t="s">
        <v>54</v>
      </c>
      <c r="L260" s="30" t="s">
        <v>54</v>
      </c>
    </row>
    <row r="261" spans="11:12" x14ac:dyDescent="0.25">
      <c r="K261" s="48" t="s">
        <v>54</v>
      </c>
      <c r="L261" s="30" t="s">
        <v>54</v>
      </c>
    </row>
    <row r="262" spans="11:12" x14ac:dyDescent="0.25">
      <c r="K262" s="48" t="s">
        <v>54</v>
      </c>
      <c r="L262" s="30" t="s">
        <v>54</v>
      </c>
    </row>
    <row r="263" spans="11:12" x14ac:dyDescent="0.25">
      <c r="K263" s="48" t="s">
        <v>54</v>
      </c>
      <c r="L263" s="30" t="s">
        <v>54</v>
      </c>
    </row>
    <row r="264" spans="11:12" x14ac:dyDescent="0.25">
      <c r="K264" s="48" t="s">
        <v>54</v>
      </c>
      <c r="L264" s="30" t="s">
        <v>54</v>
      </c>
    </row>
    <row r="265" spans="11:12" x14ac:dyDescent="0.25">
      <c r="K265" s="48" t="s">
        <v>54</v>
      </c>
      <c r="L265" s="30" t="s">
        <v>54</v>
      </c>
    </row>
    <row r="266" spans="11:12" x14ac:dyDescent="0.25">
      <c r="K266" s="48" t="s">
        <v>54</v>
      </c>
      <c r="L266" s="30" t="s">
        <v>54</v>
      </c>
    </row>
    <row r="267" spans="11:12" x14ac:dyDescent="0.25">
      <c r="K267" s="48" t="s">
        <v>54</v>
      </c>
      <c r="L267" s="30" t="s">
        <v>54</v>
      </c>
    </row>
    <row r="268" spans="11:12" x14ac:dyDescent="0.25">
      <c r="K268" s="48" t="s">
        <v>54</v>
      </c>
      <c r="L268" s="30" t="s">
        <v>54</v>
      </c>
    </row>
    <row r="269" spans="11:12" x14ac:dyDescent="0.25">
      <c r="K269" s="48" t="s">
        <v>54</v>
      </c>
      <c r="L269" s="30" t="s">
        <v>54</v>
      </c>
    </row>
    <row r="270" spans="11:12" x14ac:dyDescent="0.25">
      <c r="K270" s="48" t="s">
        <v>54</v>
      </c>
      <c r="L270" s="30" t="s">
        <v>54</v>
      </c>
    </row>
    <row r="271" spans="11:12" x14ac:dyDescent="0.25">
      <c r="K271" s="48" t="s">
        <v>54</v>
      </c>
      <c r="L271" s="30" t="s">
        <v>54</v>
      </c>
    </row>
    <row r="272" spans="11:12" x14ac:dyDescent="0.25">
      <c r="K272" s="48" t="s">
        <v>54</v>
      </c>
      <c r="L272" s="30" t="s">
        <v>54</v>
      </c>
    </row>
    <row r="273" spans="11:12" x14ac:dyDescent="0.25">
      <c r="K273" s="48" t="s">
        <v>54</v>
      </c>
      <c r="L273" s="30" t="s">
        <v>54</v>
      </c>
    </row>
    <row r="274" spans="11:12" x14ac:dyDescent="0.25">
      <c r="K274" s="48" t="s">
        <v>54</v>
      </c>
      <c r="L274" s="30" t="s">
        <v>54</v>
      </c>
    </row>
    <row r="275" spans="11:12" x14ac:dyDescent="0.25">
      <c r="K275" s="48" t="s">
        <v>54</v>
      </c>
      <c r="L275" s="30" t="s">
        <v>54</v>
      </c>
    </row>
    <row r="276" spans="11:12" x14ac:dyDescent="0.25">
      <c r="K276" s="48" t="s">
        <v>54</v>
      </c>
      <c r="L276" s="30" t="s">
        <v>54</v>
      </c>
    </row>
    <row r="277" spans="11:12" x14ac:dyDescent="0.25">
      <c r="K277" s="48" t="s">
        <v>54</v>
      </c>
      <c r="L277" s="30" t="s">
        <v>54</v>
      </c>
    </row>
    <row r="278" spans="11:12" x14ac:dyDescent="0.25">
      <c r="K278" s="48" t="s">
        <v>54</v>
      </c>
      <c r="L278" s="30" t="s">
        <v>54</v>
      </c>
    </row>
    <row r="279" spans="11:12" x14ac:dyDescent="0.25">
      <c r="K279" s="48" t="s">
        <v>54</v>
      </c>
      <c r="L279" s="30" t="s">
        <v>54</v>
      </c>
    </row>
    <row r="280" spans="11:12" x14ac:dyDescent="0.25">
      <c r="K280" s="48" t="s">
        <v>54</v>
      </c>
      <c r="L280" s="30" t="s">
        <v>54</v>
      </c>
    </row>
    <row r="281" spans="11:12" x14ac:dyDescent="0.25">
      <c r="K281" s="48" t="s">
        <v>54</v>
      </c>
      <c r="L281" s="30" t="s">
        <v>54</v>
      </c>
    </row>
    <row r="282" spans="11:12" x14ac:dyDescent="0.25">
      <c r="K282" s="48" t="s">
        <v>54</v>
      </c>
      <c r="L282" s="30" t="s">
        <v>54</v>
      </c>
    </row>
    <row r="283" spans="11:12" x14ac:dyDescent="0.25">
      <c r="K283" s="48" t="s">
        <v>54</v>
      </c>
      <c r="L283" s="30" t="s">
        <v>54</v>
      </c>
    </row>
    <row r="284" spans="11:12" x14ac:dyDescent="0.25">
      <c r="K284" s="48" t="s">
        <v>54</v>
      </c>
      <c r="L284" s="30" t="s">
        <v>54</v>
      </c>
    </row>
    <row r="285" spans="11:12" x14ac:dyDescent="0.25">
      <c r="K285" s="48" t="s">
        <v>54</v>
      </c>
      <c r="L285" s="30" t="s">
        <v>54</v>
      </c>
    </row>
    <row r="286" spans="11:12" x14ac:dyDescent="0.25">
      <c r="K286" s="48" t="s">
        <v>54</v>
      </c>
      <c r="L286" s="30" t="s">
        <v>54</v>
      </c>
    </row>
    <row r="287" spans="11:12" x14ac:dyDescent="0.25">
      <c r="K287" s="48" t="s">
        <v>54</v>
      </c>
      <c r="L287" s="30" t="s">
        <v>54</v>
      </c>
    </row>
    <row r="288" spans="11:12" x14ac:dyDescent="0.25">
      <c r="K288" s="48" t="s">
        <v>54</v>
      </c>
      <c r="L288" s="30" t="s">
        <v>54</v>
      </c>
    </row>
    <row r="289" spans="11:12" x14ac:dyDescent="0.25">
      <c r="K289" s="48" t="s">
        <v>54</v>
      </c>
      <c r="L289" s="30" t="s">
        <v>54</v>
      </c>
    </row>
    <row r="290" spans="11:12" x14ac:dyDescent="0.25">
      <c r="K290" s="48" t="s">
        <v>54</v>
      </c>
      <c r="L290" s="30" t="s">
        <v>54</v>
      </c>
    </row>
    <row r="291" spans="11:12" x14ac:dyDescent="0.25">
      <c r="K291" s="48" t="s">
        <v>54</v>
      </c>
      <c r="L291" s="30" t="s">
        <v>54</v>
      </c>
    </row>
    <row r="292" spans="11:12" x14ac:dyDescent="0.25">
      <c r="K292" s="48" t="s">
        <v>54</v>
      </c>
      <c r="L292" s="30" t="s">
        <v>54</v>
      </c>
    </row>
    <row r="293" spans="11:12" x14ac:dyDescent="0.25">
      <c r="K293" s="48" t="s">
        <v>54</v>
      </c>
      <c r="L293" s="30" t="s">
        <v>54</v>
      </c>
    </row>
    <row r="294" spans="11:12" x14ac:dyDescent="0.25">
      <c r="K294" s="48" t="s">
        <v>54</v>
      </c>
      <c r="L294" s="30" t="s">
        <v>54</v>
      </c>
    </row>
    <row r="295" spans="11:12" x14ac:dyDescent="0.25">
      <c r="K295" s="48" t="s">
        <v>54</v>
      </c>
      <c r="L295" s="30" t="s">
        <v>54</v>
      </c>
    </row>
    <row r="296" spans="11:12" x14ac:dyDescent="0.25">
      <c r="K296" s="48" t="s">
        <v>54</v>
      </c>
      <c r="L296" s="30" t="s">
        <v>54</v>
      </c>
    </row>
    <row r="297" spans="11:12" x14ac:dyDescent="0.25">
      <c r="K297" s="48" t="s">
        <v>54</v>
      </c>
      <c r="L297" s="30" t="s">
        <v>54</v>
      </c>
    </row>
    <row r="298" spans="11:12" x14ac:dyDescent="0.25">
      <c r="K298" s="48" t="s">
        <v>54</v>
      </c>
      <c r="L298" s="30" t="s">
        <v>54</v>
      </c>
    </row>
    <row r="299" spans="11:12" x14ac:dyDescent="0.25">
      <c r="K299" s="48" t="s">
        <v>54</v>
      </c>
      <c r="L299" s="30" t="s">
        <v>54</v>
      </c>
    </row>
    <row r="300" spans="11:12" x14ac:dyDescent="0.25">
      <c r="K300" s="48" t="s">
        <v>54</v>
      </c>
      <c r="L300" s="30" t="s">
        <v>54</v>
      </c>
    </row>
    <row r="301" spans="11:12" x14ac:dyDescent="0.25">
      <c r="K301" s="48" t="s">
        <v>54</v>
      </c>
      <c r="L301" s="30" t="s">
        <v>54</v>
      </c>
    </row>
    <row r="302" spans="11:12" x14ac:dyDescent="0.25">
      <c r="K302" s="48" t="s">
        <v>54</v>
      </c>
      <c r="L302" s="30" t="s">
        <v>54</v>
      </c>
    </row>
    <row r="303" spans="11:12" x14ac:dyDescent="0.25">
      <c r="K303" s="48" t="s">
        <v>54</v>
      </c>
      <c r="L303" s="30" t="s">
        <v>54</v>
      </c>
    </row>
    <row r="304" spans="11:12" x14ac:dyDescent="0.25">
      <c r="K304" s="26" t="s">
        <v>55</v>
      </c>
      <c r="L304" s="49"/>
    </row>
    <row r="305" spans="11:12" x14ac:dyDescent="0.25">
      <c r="K305" s="48">
        <v>43904</v>
      </c>
      <c r="L305" s="30">
        <v>100</v>
      </c>
    </row>
    <row r="306" spans="11:12" x14ac:dyDescent="0.25">
      <c r="K306" s="48">
        <v>43911</v>
      </c>
      <c r="L306" s="30">
        <v>99.6053</v>
      </c>
    </row>
    <row r="307" spans="11:12" x14ac:dyDescent="0.25">
      <c r="K307" s="48">
        <v>43918</v>
      </c>
      <c r="L307" s="30">
        <v>98.106899999999996</v>
      </c>
    </row>
    <row r="308" spans="11:12" x14ac:dyDescent="0.25">
      <c r="K308" s="48">
        <v>43925</v>
      </c>
      <c r="L308" s="30">
        <v>96.257499999999993</v>
      </c>
    </row>
    <row r="309" spans="11:12" x14ac:dyDescent="0.25">
      <c r="K309" s="48">
        <v>43932</v>
      </c>
      <c r="L309" s="30">
        <v>93.491100000000003</v>
      </c>
    </row>
    <row r="310" spans="11:12" x14ac:dyDescent="0.25">
      <c r="K310" s="48">
        <v>43939</v>
      </c>
      <c r="L310" s="30">
        <v>93.694500000000005</v>
      </c>
    </row>
    <row r="311" spans="11:12" x14ac:dyDescent="0.25">
      <c r="K311" s="48">
        <v>43946</v>
      </c>
      <c r="L311" s="30">
        <v>94.113399999999999</v>
      </c>
    </row>
    <row r="312" spans="11:12" x14ac:dyDescent="0.25">
      <c r="K312" s="48">
        <v>43953</v>
      </c>
      <c r="L312" s="30">
        <v>94.6751</v>
      </c>
    </row>
    <row r="313" spans="11:12" x14ac:dyDescent="0.25">
      <c r="K313" s="48">
        <v>43960</v>
      </c>
      <c r="L313" s="30">
        <v>93.583200000000005</v>
      </c>
    </row>
    <row r="314" spans="11:12" x14ac:dyDescent="0.25">
      <c r="K314" s="48">
        <v>43967</v>
      </c>
      <c r="L314" s="30">
        <v>92.816599999999994</v>
      </c>
    </row>
    <row r="315" spans="11:12" x14ac:dyDescent="0.25">
      <c r="K315" s="48">
        <v>43974</v>
      </c>
      <c r="L315" s="30">
        <v>92.4696</v>
      </c>
    </row>
    <row r="316" spans="11:12" x14ac:dyDescent="0.25">
      <c r="K316" s="48">
        <v>43981</v>
      </c>
      <c r="L316" s="30">
        <v>93.819900000000004</v>
      </c>
    </row>
    <row r="317" spans="11:12" x14ac:dyDescent="0.25">
      <c r="K317" s="48">
        <v>43988</v>
      </c>
      <c r="L317" s="30">
        <v>95.933999999999997</v>
      </c>
    </row>
    <row r="318" spans="11:12" x14ac:dyDescent="0.25">
      <c r="K318" s="48">
        <v>43995</v>
      </c>
      <c r="L318" s="30">
        <v>96.612799999999993</v>
      </c>
    </row>
    <row r="319" spans="11:12" x14ac:dyDescent="0.25">
      <c r="K319" s="48">
        <v>44002</v>
      </c>
      <c r="L319" s="30">
        <v>97.596199999999996</v>
      </c>
    </row>
    <row r="320" spans="11:12" x14ac:dyDescent="0.25">
      <c r="K320" s="48">
        <v>44009</v>
      </c>
      <c r="L320" s="30">
        <v>97.3506</v>
      </c>
    </row>
    <row r="321" spans="11:12" x14ac:dyDescent="0.25">
      <c r="K321" s="48">
        <v>44016</v>
      </c>
      <c r="L321" s="30">
        <v>99.1815</v>
      </c>
    </row>
    <row r="322" spans="11:12" x14ac:dyDescent="0.25">
      <c r="K322" s="48">
        <v>44023</v>
      </c>
      <c r="L322" s="30">
        <v>96.790899999999993</v>
      </c>
    </row>
    <row r="323" spans="11:12" x14ac:dyDescent="0.25">
      <c r="K323" s="48">
        <v>44030</v>
      </c>
      <c r="L323" s="30">
        <v>96.608999999999995</v>
      </c>
    </row>
    <row r="324" spans="11:12" x14ac:dyDescent="0.25">
      <c r="K324" s="48">
        <v>44037</v>
      </c>
      <c r="L324" s="30">
        <v>96.407499999999999</v>
      </c>
    </row>
    <row r="325" spans="11:12" x14ac:dyDescent="0.25">
      <c r="K325" s="48">
        <v>44044</v>
      </c>
      <c r="L325" s="30">
        <v>97.263400000000004</v>
      </c>
    </row>
    <row r="326" spans="11:12" x14ac:dyDescent="0.25">
      <c r="K326" s="48">
        <v>44051</v>
      </c>
      <c r="L326" s="30">
        <v>97.698300000000003</v>
      </c>
    </row>
    <row r="327" spans="11:12" x14ac:dyDescent="0.25">
      <c r="K327" s="48">
        <v>44058</v>
      </c>
      <c r="L327" s="30">
        <v>97.211500000000001</v>
      </c>
    </row>
    <row r="328" spans="11:12" x14ac:dyDescent="0.25">
      <c r="K328" s="48">
        <v>44065</v>
      </c>
      <c r="L328" s="30">
        <v>97.073300000000003</v>
      </c>
    </row>
    <row r="329" spans="11:12" x14ac:dyDescent="0.25">
      <c r="K329" s="48">
        <v>44072</v>
      </c>
      <c r="L329" s="30">
        <v>97.294700000000006</v>
      </c>
    </row>
    <row r="330" spans="11:12" x14ac:dyDescent="0.25">
      <c r="K330" s="48">
        <v>44079</v>
      </c>
      <c r="L330" s="30">
        <v>100.0347</v>
      </c>
    </row>
    <row r="331" spans="11:12" x14ac:dyDescent="0.25">
      <c r="K331" s="48">
        <v>44086</v>
      </c>
      <c r="L331" s="30">
        <v>101.01560000000001</v>
      </c>
    </row>
    <row r="332" spans="11:12" x14ac:dyDescent="0.25">
      <c r="K332" s="48">
        <v>44093</v>
      </c>
      <c r="L332" s="30">
        <v>101.878</v>
      </c>
    </row>
    <row r="333" spans="11:12" x14ac:dyDescent="0.25">
      <c r="K333" s="48">
        <v>44100</v>
      </c>
      <c r="L333" s="30">
        <v>101.0318</v>
      </c>
    </row>
    <row r="334" spans="11:12" x14ac:dyDescent="0.25">
      <c r="K334" s="48">
        <v>44107</v>
      </c>
      <c r="L334" s="30">
        <v>98.9071</v>
      </c>
    </row>
    <row r="335" spans="11:12" x14ac:dyDescent="0.25">
      <c r="K335" s="48">
        <v>44114</v>
      </c>
      <c r="L335" s="30">
        <v>97.891599999999997</v>
      </c>
    </row>
    <row r="336" spans="11:12" x14ac:dyDescent="0.25">
      <c r="K336" s="48">
        <v>44121</v>
      </c>
      <c r="L336" s="30">
        <v>98.589100000000002</v>
      </c>
    </row>
    <row r="337" spans="11:12" x14ac:dyDescent="0.25">
      <c r="K337" s="48">
        <v>44128</v>
      </c>
      <c r="L337" s="30">
        <v>98.0124</v>
      </c>
    </row>
    <row r="338" spans="11:12" x14ac:dyDescent="0.25">
      <c r="K338" s="48">
        <v>44135</v>
      </c>
      <c r="L338" s="30">
        <v>98.084500000000006</v>
      </c>
    </row>
    <row r="339" spans="11:12" x14ac:dyDescent="0.25">
      <c r="K339" s="48">
        <v>44142</v>
      </c>
      <c r="L339" s="30">
        <v>99.334100000000007</v>
      </c>
    </row>
    <row r="340" spans="11:12" x14ac:dyDescent="0.25">
      <c r="K340" s="48">
        <v>44149</v>
      </c>
      <c r="L340" s="30">
        <v>100.252</v>
      </c>
    </row>
    <row r="341" spans="11:12" x14ac:dyDescent="0.25">
      <c r="K341" s="48">
        <v>44156</v>
      </c>
      <c r="L341" s="30">
        <v>100.32299999999999</v>
      </c>
    </row>
    <row r="342" spans="11:12" x14ac:dyDescent="0.25">
      <c r="K342" s="48">
        <v>44163</v>
      </c>
      <c r="L342" s="30">
        <v>101.6798</v>
      </c>
    </row>
    <row r="343" spans="11:12" x14ac:dyDescent="0.25">
      <c r="K343" s="48">
        <v>44170</v>
      </c>
      <c r="L343" s="30">
        <v>103.49299999999999</v>
      </c>
    </row>
    <row r="344" spans="11:12" x14ac:dyDescent="0.25">
      <c r="K344" s="48">
        <v>44177</v>
      </c>
      <c r="L344" s="30">
        <v>103.9302</v>
      </c>
    </row>
    <row r="345" spans="11:12" x14ac:dyDescent="0.25">
      <c r="K345" s="48">
        <v>44184</v>
      </c>
      <c r="L345" s="30">
        <v>103.80880000000001</v>
      </c>
    </row>
    <row r="346" spans="11:12" x14ac:dyDescent="0.25">
      <c r="K346" s="48">
        <v>44191</v>
      </c>
      <c r="L346" s="30">
        <v>98.338499999999996</v>
      </c>
    </row>
    <row r="347" spans="11:12" x14ac:dyDescent="0.25">
      <c r="K347" s="48">
        <v>44198</v>
      </c>
      <c r="L347" s="30">
        <v>94.811899999999994</v>
      </c>
    </row>
    <row r="348" spans="11:12" x14ac:dyDescent="0.25">
      <c r="K348" s="48">
        <v>44205</v>
      </c>
      <c r="L348" s="30">
        <v>95.792599999999993</v>
      </c>
    </row>
    <row r="349" spans="11:12" x14ac:dyDescent="0.25">
      <c r="K349" s="48">
        <v>44212</v>
      </c>
      <c r="L349" s="30">
        <v>97.830399999999997</v>
      </c>
    </row>
    <row r="350" spans="11:12" x14ac:dyDescent="0.25">
      <c r="K350" s="48">
        <v>44219</v>
      </c>
      <c r="L350" s="30">
        <v>98.518799999999999</v>
      </c>
    </row>
    <row r="351" spans="11:12" x14ac:dyDescent="0.25">
      <c r="K351" s="48">
        <v>44226</v>
      </c>
      <c r="L351" s="30">
        <v>98.872900000000001</v>
      </c>
    </row>
    <row r="352" spans="11:12" x14ac:dyDescent="0.25">
      <c r="K352" s="48">
        <v>44233</v>
      </c>
      <c r="L352" s="30">
        <v>102.1712</v>
      </c>
    </row>
    <row r="353" spans="11:12" x14ac:dyDescent="0.25">
      <c r="K353" s="48">
        <v>44240</v>
      </c>
      <c r="L353" s="30">
        <v>103.3802</v>
      </c>
    </row>
    <row r="354" spans="11:12" x14ac:dyDescent="0.25">
      <c r="K354" s="48">
        <v>44247</v>
      </c>
      <c r="L354" s="30">
        <v>103.94280000000001</v>
      </c>
    </row>
    <row r="355" spans="11:12" x14ac:dyDescent="0.25">
      <c r="K355" s="48">
        <v>44254</v>
      </c>
      <c r="L355" s="30">
        <v>104.82899999999999</v>
      </c>
    </row>
    <row r="356" spans="11:12" x14ac:dyDescent="0.25">
      <c r="K356" s="48">
        <v>44261</v>
      </c>
      <c r="L356" s="30">
        <v>105.6114</v>
      </c>
    </row>
    <row r="357" spans="11:12" x14ac:dyDescent="0.25">
      <c r="K357" s="48">
        <v>44268</v>
      </c>
      <c r="L357" s="30">
        <v>105.6296</v>
      </c>
    </row>
    <row r="358" spans="11:12" x14ac:dyDescent="0.25">
      <c r="K358" s="48">
        <v>44275</v>
      </c>
      <c r="L358" s="30">
        <v>105.6164</v>
      </c>
    </row>
    <row r="359" spans="11:12" x14ac:dyDescent="0.25">
      <c r="K359" s="48">
        <v>44282</v>
      </c>
      <c r="L359" s="30">
        <v>105.876</v>
      </c>
    </row>
    <row r="360" spans="11:12" x14ac:dyDescent="0.25">
      <c r="K360" s="48">
        <v>44289</v>
      </c>
      <c r="L360" s="30">
        <v>104.9581</v>
      </c>
    </row>
    <row r="361" spans="11:12" x14ac:dyDescent="0.25">
      <c r="K361" s="48">
        <v>44296</v>
      </c>
      <c r="L361" s="30">
        <v>103.44970000000001</v>
      </c>
    </row>
    <row r="362" spans="11:12" x14ac:dyDescent="0.25">
      <c r="K362" s="48">
        <v>44303</v>
      </c>
      <c r="L362" s="30">
        <v>104.18389999999999</v>
      </c>
    </row>
    <row r="363" spans="11:12" x14ac:dyDescent="0.25">
      <c r="K363" s="48">
        <v>44310</v>
      </c>
      <c r="L363" s="30">
        <v>103.70489999999999</v>
      </c>
    </row>
    <row r="364" spans="11:12" x14ac:dyDescent="0.25">
      <c r="K364" s="48">
        <v>44317</v>
      </c>
      <c r="L364" s="30">
        <v>103.8417</v>
      </c>
    </row>
    <row r="365" spans="11:12" x14ac:dyDescent="0.25">
      <c r="K365" s="48">
        <v>44324</v>
      </c>
      <c r="L365" s="30">
        <v>102.46639999999999</v>
      </c>
    </row>
    <row r="366" spans="11:12" x14ac:dyDescent="0.25">
      <c r="K366" s="48">
        <v>44331</v>
      </c>
      <c r="L366" s="30">
        <v>102.3711</v>
      </c>
    </row>
    <row r="367" spans="11:12" x14ac:dyDescent="0.25">
      <c r="K367" s="48">
        <v>44338</v>
      </c>
      <c r="L367" s="30">
        <v>103.09139999999999</v>
      </c>
    </row>
    <row r="368" spans="11:12" x14ac:dyDescent="0.25">
      <c r="K368" s="48" t="s">
        <v>54</v>
      </c>
      <c r="L368" s="30" t="s">
        <v>54</v>
      </c>
    </row>
    <row r="369" spans="11:12" x14ac:dyDescent="0.25">
      <c r="K369" s="48" t="s">
        <v>54</v>
      </c>
      <c r="L369" s="30" t="s">
        <v>54</v>
      </c>
    </row>
    <row r="370" spans="11:12" x14ac:dyDescent="0.25">
      <c r="K370" s="48" t="s">
        <v>54</v>
      </c>
      <c r="L370" s="30" t="s">
        <v>54</v>
      </c>
    </row>
    <row r="371" spans="11:12" x14ac:dyDescent="0.25">
      <c r="K371" s="48" t="s">
        <v>54</v>
      </c>
      <c r="L371" s="30" t="s">
        <v>54</v>
      </c>
    </row>
    <row r="372" spans="11:12" x14ac:dyDescent="0.25">
      <c r="K372" s="48" t="s">
        <v>54</v>
      </c>
      <c r="L372" s="30" t="s">
        <v>54</v>
      </c>
    </row>
    <row r="373" spans="11:12" x14ac:dyDescent="0.25">
      <c r="K373" s="48" t="s">
        <v>54</v>
      </c>
      <c r="L373" s="30" t="s">
        <v>54</v>
      </c>
    </row>
    <row r="374" spans="11:12" x14ac:dyDescent="0.25">
      <c r="K374" s="48" t="s">
        <v>54</v>
      </c>
      <c r="L374" s="30" t="s">
        <v>54</v>
      </c>
    </row>
    <row r="375" spans="11:12" x14ac:dyDescent="0.25">
      <c r="K375" s="48" t="s">
        <v>54</v>
      </c>
      <c r="L375" s="30" t="s">
        <v>54</v>
      </c>
    </row>
    <row r="376" spans="11:12" x14ac:dyDescent="0.25">
      <c r="K376" s="48" t="s">
        <v>54</v>
      </c>
      <c r="L376" s="30" t="s">
        <v>54</v>
      </c>
    </row>
    <row r="377" spans="11:12" x14ac:dyDescent="0.25">
      <c r="K377" s="48" t="s">
        <v>54</v>
      </c>
      <c r="L377" s="30" t="s">
        <v>54</v>
      </c>
    </row>
    <row r="378" spans="11:12" x14ac:dyDescent="0.25">
      <c r="K378" s="48" t="s">
        <v>54</v>
      </c>
      <c r="L378" s="30" t="s">
        <v>54</v>
      </c>
    </row>
    <row r="379" spans="11:12" x14ac:dyDescent="0.25">
      <c r="K379" s="48" t="s">
        <v>54</v>
      </c>
      <c r="L379" s="30" t="s">
        <v>54</v>
      </c>
    </row>
    <row r="380" spans="11:12" x14ac:dyDescent="0.25">
      <c r="K380" s="48" t="s">
        <v>54</v>
      </c>
      <c r="L380" s="30" t="s">
        <v>54</v>
      </c>
    </row>
    <row r="381" spans="11:12" x14ac:dyDescent="0.25">
      <c r="K381" s="48" t="s">
        <v>54</v>
      </c>
      <c r="L381" s="30" t="s">
        <v>54</v>
      </c>
    </row>
    <row r="382" spans="11:12" x14ac:dyDescent="0.25">
      <c r="K382" s="48" t="s">
        <v>54</v>
      </c>
      <c r="L382" s="30" t="s">
        <v>54</v>
      </c>
    </row>
    <row r="383" spans="11:12" x14ac:dyDescent="0.25">
      <c r="K383" s="48" t="s">
        <v>54</v>
      </c>
      <c r="L383" s="30" t="s">
        <v>54</v>
      </c>
    </row>
    <row r="384" spans="11:12" x14ac:dyDescent="0.25">
      <c r="K384" s="48" t="s">
        <v>54</v>
      </c>
      <c r="L384" s="30" t="s">
        <v>54</v>
      </c>
    </row>
    <row r="385" spans="11:12" x14ac:dyDescent="0.25">
      <c r="K385" s="48" t="s">
        <v>54</v>
      </c>
      <c r="L385" s="30" t="s">
        <v>54</v>
      </c>
    </row>
    <row r="386" spans="11:12" x14ac:dyDescent="0.25">
      <c r="K386" s="48" t="s">
        <v>54</v>
      </c>
      <c r="L386" s="30" t="s">
        <v>54</v>
      </c>
    </row>
    <row r="387" spans="11:12" x14ac:dyDescent="0.25">
      <c r="K387" s="48" t="s">
        <v>54</v>
      </c>
      <c r="L387" s="30" t="s">
        <v>54</v>
      </c>
    </row>
    <row r="388" spans="11:12" x14ac:dyDescent="0.25">
      <c r="K388" s="48" t="s">
        <v>54</v>
      </c>
      <c r="L388" s="30" t="s">
        <v>54</v>
      </c>
    </row>
    <row r="389" spans="11:12" x14ac:dyDescent="0.25">
      <c r="K389" s="48" t="s">
        <v>54</v>
      </c>
      <c r="L389" s="30" t="s">
        <v>54</v>
      </c>
    </row>
    <row r="390" spans="11:12" x14ac:dyDescent="0.25">
      <c r="K390" s="48" t="s">
        <v>54</v>
      </c>
      <c r="L390" s="30" t="s">
        <v>54</v>
      </c>
    </row>
    <row r="391" spans="11:12" x14ac:dyDescent="0.25">
      <c r="K391" s="48" t="s">
        <v>54</v>
      </c>
      <c r="L391" s="30" t="s">
        <v>54</v>
      </c>
    </row>
    <row r="392" spans="11:12" x14ac:dyDescent="0.25">
      <c r="K392" s="48" t="s">
        <v>54</v>
      </c>
      <c r="L392" s="30" t="s">
        <v>54</v>
      </c>
    </row>
    <row r="393" spans="11:12" x14ac:dyDescent="0.25">
      <c r="K393" s="48" t="s">
        <v>54</v>
      </c>
      <c r="L393" s="30" t="s">
        <v>54</v>
      </c>
    </row>
    <row r="394" spans="11:12" x14ac:dyDescent="0.25">
      <c r="K394" s="48" t="s">
        <v>54</v>
      </c>
      <c r="L394" s="30" t="s">
        <v>54</v>
      </c>
    </row>
    <row r="395" spans="11:12" x14ac:dyDescent="0.25">
      <c r="K395" s="48" t="s">
        <v>54</v>
      </c>
      <c r="L395" s="30" t="s">
        <v>54</v>
      </c>
    </row>
    <row r="396" spans="11:12" x14ac:dyDescent="0.25">
      <c r="K396" s="48" t="s">
        <v>54</v>
      </c>
      <c r="L396" s="30" t="s">
        <v>54</v>
      </c>
    </row>
    <row r="397" spans="11:12" x14ac:dyDescent="0.25">
      <c r="K397" s="48" t="s">
        <v>54</v>
      </c>
      <c r="L397" s="30" t="s">
        <v>54</v>
      </c>
    </row>
    <row r="398" spans="11:12" x14ac:dyDescent="0.25">
      <c r="K398" s="48" t="s">
        <v>54</v>
      </c>
      <c r="L398" s="30" t="s">
        <v>54</v>
      </c>
    </row>
    <row r="399" spans="11:12" x14ac:dyDescent="0.25">
      <c r="K399" s="48" t="s">
        <v>54</v>
      </c>
      <c r="L399" s="30" t="s">
        <v>54</v>
      </c>
    </row>
    <row r="400" spans="11:12" x14ac:dyDescent="0.25">
      <c r="K400" s="48" t="s">
        <v>54</v>
      </c>
      <c r="L400" s="30" t="s">
        <v>54</v>
      </c>
    </row>
    <row r="401" spans="11:12" x14ac:dyDescent="0.25">
      <c r="K401" s="48" t="s">
        <v>54</v>
      </c>
      <c r="L401" s="30" t="s">
        <v>54</v>
      </c>
    </row>
    <row r="402" spans="11:12" x14ac:dyDescent="0.25">
      <c r="K402" s="48" t="s">
        <v>54</v>
      </c>
      <c r="L402" s="30" t="s">
        <v>54</v>
      </c>
    </row>
    <row r="403" spans="11:12" x14ac:dyDescent="0.25">
      <c r="K403" s="48" t="s">
        <v>54</v>
      </c>
      <c r="L403" s="30" t="s">
        <v>54</v>
      </c>
    </row>
    <row r="404" spans="11:12" x14ac:dyDescent="0.25">
      <c r="K404" s="48" t="s">
        <v>54</v>
      </c>
      <c r="L404" s="30" t="s">
        <v>54</v>
      </c>
    </row>
    <row r="405" spans="11:12" x14ac:dyDescent="0.25">
      <c r="K405" s="48" t="s">
        <v>54</v>
      </c>
      <c r="L405" s="30" t="s">
        <v>54</v>
      </c>
    </row>
    <row r="406" spans="11:12" x14ac:dyDescent="0.25">
      <c r="K406" s="48" t="s">
        <v>54</v>
      </c>
      <c r="L406" s="30" t="s">
        <v>54</v>
      </c>
    </row>
    <row r="407" spans="11:12" x14ac:dyDescent="0.25">
      <c r="K407" s="48" t="s">
        <v>54</v>
      </c>
      <c r="L407" s="30" t="s">
        <v>54</v>
      </c>
    </row>
    <row r="408" spans="11:12" x14ac:dyDescent="0.25">
      <c r="K408" s="48" t="s">
        <v>54</v>
      </c>
      <c r="L408" s="30" t="s">
        <v>54</v>
      </c>
    </row>
    <row r="409" spans="11:12" x14ac:dyDescent="0.25">
      <c r="K409" s="48" t="s">
        <v>54</v>
      </c>
      <c r="L409" s="30" t="s">
        <v>54</v>
      </c>
    </row>
    <row r="410" spans="11:12" x14ac:dyDescent="0.25">
      <c r="K410" s="48" t="s">
        <v>54</v>
      </c>
      <c r="L410" s="30" t="s">
        <v>54</v>
      </c>
    </row>
    <row r="411" spans="11:12" x14ac:dyDescent="0.25">
      <c r="K411" s="48" t="s">
        <v>54</v>
      </c>
      <c r="L411" s="30" t="s">
        <v>54</v>
      </c>
    </row>
    <row r="412" spans="11:12" x14ac:dyDescent="0.25">
      <c r="K412" s="48" t="s">
        <v>54</v>
      </c>
      <c r="L412" s="30" t="s">
        <v>54</v>
      </c>
    </row>
    <row r="413" spans="11:12" x14ac:dyDescent="0.25">
      <c r="K413" s="48" t="s">
        <v>54</v>
      </c>
      <c r="L413" s="30" t="s">
        <v>54</v>
      </c>
    </row>
    <row r="414" spans="11:12" x14ac:dyDescent="0.25">
      <c r="K414" s="48" t="s">
        <v>54</v>
      </c>
      <c r="L414" s="30" t="s">
        <v>54</v>
      </c>
    </row>
    <row r="415" spans="11:12" x14ac:dyDescent="0.25">
      <c r="K415" s="48" t="s">
        <v>54</v>
      </c>
      <c r="L415" s="30" t="s">
        <v>54</v>
      </c>
    </row>
    <row r="416" spans="11:12" x14ac:dyDescent="0.25">
      <c r="K416" s="48" t="s">
        <v>54</v>
      </c>
      <c r="L416" s="30" t="s">
        <v>54</v>
      </c>
    </row>
    <row r="417" spans="11:12" x14ac:dyDescent="0.25">
      <c r="K417" s="48" t="s">
        <v>54</v>
      </c>
      <c r="L417" s="30" t="s">
        <v>54</v>
      </c>
    </row>
    <row r="418" spans="11:12" x14ac:dyDescent="0.25">
      <c r="K418" s="48" t="s">
        <v>54</v>
      </c>
      <c r="L418" s="30" t="s">
        <v>54</v>
      </c>
    </row>
    <row r="419" spans="11:12" x14ac:dyDescent="0.25">
      <c r="K419" s="48" t="s">
        <v>54</v>
      </c>
      <c r="L419" s="30" t="s">
        <v>54</v>
      </c>
    </row>
    <row r="420" spans="11:12" x14ac:dyDescent="0.25">
      <c r="K420" s="48" t="s">
        <v>54</v>
      </c>
      <c r="L420" s="30" t="s">
        <v>54</v>
      </c>
    </row>
    <row r="421" spans="11:12" x14ac:dyDescent="0.25">
      <c r="K421" s="48" t="s">
        <v>54</v>
      </c>
      <c r="L421" s="30" t="s">
        <v>54</v>
      </c>
    </row>
    <row r="422" spans="11:12" x14ac:dyDescent="0.25">
      <c r="K422" s="48" t="s">
        <v>54</v>
      </c>
      <c r="L422" s="30" t="s">
        <v>54</v>
      </c>
    </row>
    <row r="423" spans="11:12" x14ac:dyDescent="0.25">
      <c r="K423" s="48" t="s">
        <v>54</v>
      </c>
      <c r="L423" s="30" t="s">
        <v>54</v>
      </c>
    </row>
    <row r="424" spans="11:12" x14ac:dyDescent="0.25">
      <c r="K424" s="48" t="s">
        <v>54</v>
      </c>
      <c r="L424" s="30" t="s">
        <v>54</v>
      </c>
    </row>
    <row r="425" spans="11:12" x14ac:dyDescent="0.25">
      <c r="K425" s="48" t="s">
        <v>54</v>
      </c>
      <c r="L425" s="30" t="s">
        <v>54</v>
      </c>
    </row>
    <row r="426" spans="11:12" x14ac:dyDescent="0.25">
      <c r="K426" s="48" t="s">
        <v>54</v>
      </c>
      <c r="L426" s="30" t="s">
        <v>54</v>
      </c>
    </row>
    <row r="427" spans="11:12" x14ac:dyDescent="0.25">
      <c r="K427" s="48" t="s">
        <v>54</v>
      </c>
      <c r="L427" s="30" t="s">
        <v>54</v>
      </c>
    </row>
    <row r="428" spans="11:12" x14ac:dyDescent="0.25">
      <c r="K428" s="48" t="s">
        <v>54</v>
      </c>
      <c r="L428" s="30" t="s">
        <v>54</v>
      </c>
    </row>
    <row r="429" spans="11:12" x14ac:dyDescent="0.25">
      <c r="K429" s="48" t="s">
        <v>54</v>
      </c>
      <c r="L429" s="30" t="s">
        <v>54</v>
      </c>
    </row>
    <row r="430" spans="11:12" x14ac:dyDescent="0.25">
      <c r="K430" s="48" t="s">
        <v>54</v>
      </c>
      <c r="L430" s="30" t="s">
        <v>54</v>
      </c>
    </row>
    <row r="431" spans="11:12" x14ac:dyDescent="0.25">
      <c r="K431" s="48" t="s">
        <v>54</v>
      </c>
      <c r="L431" s="30" t="s">
        <v>54</v>
      </c>
    </row>
    <row r="432" spans="11:12" x14ac:dyDescent="0.25">
      <c r="K432" s="48" t="s">
        <v>54</v>
      </c>
      <c r="L432" s="30" t="s">
        <v>54</v>
      </c>
    </row>
    <row r="433" spans="11:12" x14ac:dyDescent="0.25">
      <c r="K433" s="48" t="s">
        <v>54</v>
      </c>
      <c r="L433" s="30" t="s">
        <v>54</v>
      </c>
    </row>
    <row r="434" spans="11:12" x14ac:dyDescent="0.25">
      <c r="K434" s="48" t="s">
        <v>54</v>
      </c>
      <c r="L434" s="30" t="s">
        <v>54</v>
      </c>
    </row>
    <row r="435" spans="11:12" x14ac:dyDescent="0.25">
      <c r="K435" s="48" t="s">
        <v>54</v>
      </c>
      <c r="L435" s="30" t="s">
        <v>54</v>
      </c>
    </row>
    <row r="436" spans="11:12" x14ac:dyDescent="0.25">
      <c r="K436" s="48" t="s">
        <v>54</v>
      </c>
      <c r="L436" s="30" t="s">
        <v>54</v>
      </c>
    </row>
    <row r="437" spans="11:12" x14ac:dyDescent="0.25">
      <c r="K437" s="48" t="s">
        <v>54</v>
      </c>
      <c r="L437" s="30" t="s">
        <v>54</v>
      </c>
    </row>
    <row r="438" spans="11:12" x14ac:dyDescent="0.25">
      <c r="K438" s="48" t="s">
        <v>54</v>
      </c>
      <c r="L438" s="30" t="s">
        <v>54</v>
      </c>
    </row>
    <row r="439" spans="11:12" x14ac:dyDescent="0.25">
      <c r="K439" s="48" t="s">
        <v>54</v>
      </c>
      <c r="L439" s="30" t="s">
        <v>54</v>
      </c>
    </row>
    <row r="440" spans="11:12" x14ac:dyDescent="0.25">
      <c r="K440" s="48" t="s">
        <v>54</v>
      </c>
      <c r="L440" s="30" t="s">
        <v>54</v>
      </c>
    </row>
    <row r="441" spans="11:12" x14ac:dyDescent="0.25">
      <c r="K441" s="48" t="s">
        <v>54</v>
      </c>
      <c r="L441" s="30" t="s">
        <v>54</v>
      </c>
    </row>
    <row r="442" spans="11:12" x14ac:dyDescent="0.25">
      <c r="K442" s="48" t="s">
        <v>54</v>
      </c>
      <c r="L442" s="30" t="s">
        <v>54</v>
      </c>
    </row>
    <row r="443" spans="11:12" x14ac:dyDescent="0.25">
      <c r="K443" s="48" t="s">
        <v>54</v>
      </c>
      <c r="L443" s="30" t="s">
        <v>54</v>
      </c>
    </row>
    <row r="444" spans="11:12" x14ac:dyDescent="0.25">
      <c r="K444" s="48" t="s">
        <v>54</v>
      </c>
      <c r="L444" s="30" t="s">
        <v>54</v>
      </c>
    </row>
    <row r="445" spans="11:12" x14ac:dyDescent="0.25">
      <c r="K445" s="48" t="s">
        <v>54</v>
      </c>
      <c r="L445" s="30" t="s">
        <v>54</v>
      </c>
    </row>
    <row r="446" spans="11:12" x14ac:dyDescent="0.25">
      <c r="K446" s="48" t="s">
        <v>54</v>
      </c>
      <c r="L446" s="30" t="s">
        <v>54</v>
      </c>
    </row>
    <row r="447" spans="11:12" x14ac:dyDescent="0.25">
      <c r="K447" s="48" t="s">
        <v>54</v>
      </c>
      <c r="L447" s="30" t="s">
        <v>54</v>
      </c>
    </row>
    <row r="448" spans="11:12" x14ac:dyDescent="0.25">
      <c r="K448" s="48" t="s">
        <v>54</v>
      </c>
      <c r="L448" s="30" t="s">
        <v>54</v>
      </c>
    </row>
    <row r="449" spans="11:12" x14ac:dyDescent="0.25">
      <c r="K449" s="48" t="s">
        <v>54</v>
      </c>
      <c r="L449" s="30" t="s">
        <v>54</v>
      </c>
    </row>
    <row r="450" spans="11:12" x14ac:dyDescent="0.25">
      <c r="K450" s="48" t="s">
        <v>54</v>
      </c>
      <c r="L450" s="30" t="s">
        <v>54</v>
      </c>
    </row>
    <row r="451" spans="11:12" x14ac:dyDescent="0.25">
      <c r="K451" s="48" t="s">
        <v>54</v>
      </c>
      <c r="L451" s="30" t="s">
        <v>54</v>
      </c>
    </row>
    <row r="452" spans="11:12" x14ac:dyDescent="0.25">
      <c r="K452" s="26" t="s">
        <v>56</v>
      </c>
      <c r="L452" s="26"/>
    </row>
    <row r="453" spans="11:12" x14ac:dyDescent="0.25">
      <c r="K453" s="48">
        <v>43904</v>
      </c>
      <c r="L453" s="30">
        <v>100</v>
      </c>
    </row>
    <row r="454" spans="11:12" x14ac:dyDescent="0.25">
      <c r="K454" s="48">
        <v>43911</v>
      </c>
      <c r="L454" s="30">
        <v>98.972399999999993</v>
      </c>
    </row>
    <row r="455" spans="11:12" x14ac:dyDescent="0.25">
      <c r="K455" s="48">
        <v>43918</v>
      </c>
      <c r="L455" s="30">
        <v>95.550700000000006</v>
      </c>
    </row>
    <row r="456" spans="11:12" x14ac:dyDescent="0.25">
      <c r="K456" s="48">
        <v>43925</v>
      </c>
      <c r="L456" s="30">
        <v>93.128200000000007</v>
      </c>
    </row>
    <row r="457" spans="11:12" x14ac:dyDescent="0.25">
      <c r="K457" s="48">
        <v>43932</v>
      </c>
      <c r="L457" s="30">
        <v>91.927000000000007</v>
      </c>
    </row>
    <row r="458" spans="11:12" x14ac:dyDescent="0.25">
      <c r="K458" s="48">
        <v>43939</v>
      </c>
      <c r="L458" s="30">
        <v>91.739800000000002</v>
      </c>
    </row>
    <row r="459" spans="11:12" x14ac:dyDescent="0.25">
      <c r="K459" s="48">
        <v>43946</v>
      </c>
      <c r="L459" s="30">
        <v>92.091399999999993</v>
      </c>
    </row>
    <row r="460" spans="11:12" x14ac:dyDescent="0.25">
      <c r="K460" s="48">
        <v>43953</v>
      </c>
      <c r="L460" s="30">
        <v>92.668000000000006</v>
      </c>
    </row>
    <row r="461" spans="11:12" x14ac:dyDescent="0.25">
      <c r="K461" s="48">
        <v>43960</v>
      </c>
      <c r="L461" s="30">
        <v>93.483900000000006</v>
      </c>
    </row>
    <row r="462" spans="11:12" x14ac:dyDescent="0.25">
      <c r="K462" s="48">
        <v>43967</v>
      </c>
      <c r="L462" s="30">
        <v>94.279200000000003</v>
      </c>
    </row>
    <row r="463" spans="11:12" x14ac:dyDescent="0.25">
      <c r="K463" s="48">
        <v>43974</v>
      </c>
      <c r="L463" s="30">
        <v>94.782499999999999</v>
      </c>
    </row>
    <row r="464" spans="11:12" x14ac:dyDescent="0.25">
      <c r="K464" s="48">
        <v>43981</v>
      </c>
      <c r="L464" s="30">
        <v>95.433999999999997</v>
      </c>
    </row>
    <row r="465" spans="11:12" x14ac:dyDescent="0.25">
      <c r="K465" s="48">
        <v>43988</v>
      </c>
      <c r="L465" s="30">
        <v>96.601600000000005</v>
      </c>
    </row>
    <row r="466" spans="11:12" x14ac:dyDescent="0.25">
      <c r="K466" s="48">
        <v>43995</v>
      </c>
      <c r="L466" s="30">
        <v>96.61</v>
      </c>
    </row>
    <row r="467" spans="11:12" x14ac:dyDescent="0.25">
      <c r="K467" s="48">
        <v>44002</v>
      </c>
      <c r="L467" s="30">
        <v>96.579599999999999</v>
      </c>
    </row>
    <row r="468" spans="11:12" x14ac:dyDescent="0.25">
      <c r="K468" s="48">
        <v>44009</v>
      </c>
      <c r="L468" s="30">
        <v>96.561400000000006</v>
      </c>
    </row>
    <row r="469" spans="11:12" x14ac:dyDescent="0.25">
      <c r="K469" s="48">
        <v>44016</v>
      </c>
      <c r="L469" s="30">
        <v>97.8797</v>
      </c>
    </row>
    <row r="470" spans="11:12" x14ac:dyDescent="0.25">
      <c r="K470" s="48">
        <v>44023</v>
      </c>
      <c r="L470" s="30">
        <v>99.174400000000006</v>
      </c>
    </row>
    <row r="471" spans="11:12" x14ac:dyDescent="0.25">
      <c r="K471" s="48">
        <v>44030</v>
      </c>
      <c r="L471" s="30">
        <v>99.263000000000005</v>
      </c>
    </row>
    <row r="472" spans="11:12" x14ac:dyDescent="0.25">
      <c r="K472" s="48">
        <v>44037</v>
      </c>
      <c r="L472" s="30">
        <v>99.558800000000005</v>
      </c>
    </row>
    <row r="473" spans="11:12" x14ac:dyDescent="0.25">
      <c r="K473" s="48">
        <v>44044</v>
      </c>
      <c r="L473" s="30">
        <v>99.926000000000002</v>
      </c>
    </row>
    <row r="474" spans="11:12" x14ac:dyDescent="0.25">
      <c r="K474" s="48">
        <v>44051</v>
      </c>
      <c r="L474" s="30">
        <v>100.0883</v>
      </c>
    </row>
    <row r="475" spans="11:12" x14ac:dyDescent="0.25">
      <c r="K475" s="48">
        <v>44058</v>
      </c>
      <c r="L475" s="30">
        <v>100.1842</v>
      </c>
    </row>
    <row r="476" spans="11:12" x14ac:dyDescent="0.25">
      <c r="K476" s="48">
        <v>44065</v>
      </c>
      <c r="L476" s="30">
        <v>100.30719999999999</v>
      </c>
    </row>
    <row r="477" spans="11:12" x14ac:dyDescent="0.25">
      <c r="K477" s="48">
        <v>44072</v>
      </c>
      <c r="L477" s="30">
        <v>100.50409999999999</v>
      </c>
    </row>
    <row r="478" spans="11:12" x14ac:dyDescent="0.25">
      <c r="K478" s="48">
        <v>44079</v>
      </c>
      <c r="L478" s="30">
        <v>100.60850000000001</v>
      </c>
    </row>
    <row r="479" spans="11:12" x14ac:dyDescent="0.25">
      <c r="K479" s="48">
        <v>44086</v>
      </c>
      <c r="L479" s="30">
        <v>100.9661</v>
      </c>
    </row>
    <row r="480" spans="11:12" x14ac:dyDescent="0.25">
      <c r="K480" s="48">
        <v>44093</v>
      </c>
      <c r="L480" s="30">
        <v>101.1641</v>
      </c>
    </row>
    <row r="481" spans="11:12" x14ac:dyDescent="0.25">
      <c r="K481" s="48">
        <v>44100</v>
      </c>
      <c r="L481" s="30">
        <v>101.11150000000001</v>
      </c>
    </row>
    <row r="482" spans="11:12" x14ac:dyDescent="0.25">
      <c r="K482" s="48">
        <v>44107</v>
      </c>
      <c r="L482" s="30">
        <v>100.17319999999999</v>
      </c>
    </row>
    <row r="483" spans="11:12" x14ac:dyDescent="0.25">
      <c r="K483" s="48">
        <v>44114</v>
      </c>
      <c r="L483" s="30">
        <v>100.119</v>
      </c>
    </row>
    <row r="484" spans="11:12" x14ac:dyDescent="0.25">
      <c r="K484" s="48">
        <v>44121</v>
      </c>
      <c r="L484" s="30">
        <v>101.09699999999999</v>
      </c>
    </row>
    <row r="485" spans="11:12" x14ac:dyDescent="0.25">
      <c r="K485" s="48">
        <v>44128</v>
      </c>
      <c r="L485" s="30">
        <v>101.38809999999999</v>
      </c>
    </row>
    <row r="486" spans="11:12" x14ac:dyDescent="0.25">
      <c r="K486" s="48">
        <v>44135</v>
      </c>
      <c r="L486" s="30">
        <v>101.28919999999999</v>
      </c>
    </row>
    <row r="487" spans="11:12" x14ac:dyDescent="0.25">
      <c r="K487" s="48">
        <v>44142</v>
      </c>
      <c r="L487" s="30">
        <v>101.5382</v>
      </c>
    </row>
    <row r="488" spans="11:12" x14ac:dyDescent="0.25">
      <c r="K488" s="48">
        <v>44149</v>
      </c>
      <c r="L488" s="30">
        <v>102.20059999999999</v>
      </c>
    </row>
    <row r="489" spans="11:12" x14ac:dyDescent="0.25">
      <c r="K489" s="48">
        <v>44156</v>
      </c>
      <c r="L489" s="30">
        <v>102.7368</v>
      </c>
    </row>
    <row r="490" spans="11:12" x14ac:dyDescent="0.25">
      <c r="K490" s="48">
        <v>44163</v>
      </c>
      <c r="L490" s="30">
        <v>102.9766</v>
      </c>
    </row>
    <row r="491" spans="11:12" x14ac:dyDescent="0.25">
      <c r="K491" s="48">
        <v>44170</v>
      </c>
      <c r="L491" s="30">
        <v>103.40560000000001</v>
      </c>
    </row>
    <row r="492" spans="11:12" x14ac:dyDescent="0.25">
      <c r="K492" s="48">
        <v>44177</v>
      </c>
      <c r="L492" s="30">
        <v>103.4051</v>
      </c>
    </row>
    <row r="493" spans="11:12" x14ac:dyDescent="0.25">
      <c r="K493" s="48">
        <v>44184</v>
      </c>
      <c r="L493" s="30">
        <v>102.6652</v>
      </c>
    </row>
    <row r="494" spans="11:12" x14ac:dyDescent="0.25">
      <c r="K494" s="48">
        <v>44191</v>
      </c>
      <c r="L494" s="30">
        <v>98.915800000000004</v>
      </c>
    </row>
    <row r="495" spans="11:12" x14ac:dyDescent="0.25">
      <c r="K495" s="48">
        <v>44198</v>
      </c>
      <c r="L495" s="30">
        <v>95.593699999999998</v>
      </c>
    </row>
    <row r="496" spans="11:12" x14ac:dyDescent="0.25">
      <c r="K496" s="48">
        <v>44205</v>
      </c>
      <c r="L496" s="30">
        <v>96.9422</v>
      </c>
    </row>
    <row r="497" spans="11:12" x14ac:dyDescent="0.25">
      <c r="K497" s="48">
        <v>44212</v>
      </c>
      <c r="L497" s="30">
        <v>99.086500000000001</v>
      </c>
    </row>
    <row r="498" spans="11:12" x14ac:dyDescent="0.25">
      <c r="K498" s="48">
        <v>44219</v>
      </c>
      <c r="L498" s="30">
        <v>99.980599999999995</v>
      </c>
    </row>
    <row r="499" spans="11:12" x14ac:dyDescent="0.25">
      <c r="K499" s="48">
        <v>44226</v>
      </c>
      <c r="L499" s="30">
        <v>100.4684</v>
      </c>
    </row>
    <row r="500" spans="11:12" x14ac:dyDescent="0.25">
      <c r="K500" s="48">
        <v>44233</v>
      </c>
      <c r="L500" s="30">
        <v>100.8028</v>
      </c>
    </row>
    <row r="501" spans="11:12" x14ac:dyDescent="0.25">
      <c r="K501" s="48">
        <v>44240</v>
      </c>
      <c r="L501" s="30">
        <v>101.56610000000001</v>
      </c>
    </row>
    <row r="502" spans="11:12" x14ac:dyDescent="0.25">
      <c r="K502" s="48">
        <v>44247</v>
      </c>
      <c r="L502" s="30">
        <v>101.92959999999999</v>
      </c>
    </row>
    <row r="503" spans="11:12" x14ac:dyDescent="0.25">
      <c r="K503" s="48">
        <v>44254</v>
      </c>
      <c r="L503" s="30">
        <v>102.569</v>
      </c>
    </row>
    <row r="504" spans="11:12" x14ac:dyDescent="0.25">
      <c r="K504" s="48">
        <v>44261</v>
      </c>
      <c r="L504" s="30">
        <v>102.84</v>
      </c>
    </row>
    <row r="505" spans="11:12" x14ac:dyDescent="0.25">
      <c r="K505" s="48">
        <v>44268</v>
      </c>
      <c r="L505" s="30">
        <v>103.1977</v>
      </c>
    </row>
    <row r="506" spans="11:12" x14ac:dyDescent="0.25">
      <c r="K506" s="48">
        <v>44275</v>
      </c>
      <c r="L506" s="30">
        <v>103.2059</v>
      </c>
    </row>
    <row r="507" spans="11:12" x14ac:dyDescent="0.25">
      <c r="K507" s="48">
        <v>44282</v>
      </c>
      <c r="L507" s="30">
        <v>103.1816</v>
      </c>
    </row>
    <row r="508" spans="11:12" x14ac:dyDescent="0.25">
      <c r="K508" s="48">
        <v>44289</v>
      </c>
      <c r="L508" s="30">
        <v>102.2436</v>
      </c>
    </row>
    <row r="509" spans="11:12" x14ac:dyDescent="0.25">
      <c r="K509" s="48">
        <v>44296</v>
      </c>
      <c r="L509" s="30">
        <v>101.5059</v>
      </c>
    </row>
    <row r="510" spans="11:12" x14ac:dyDescent="0.25">
      <c r="K510" s="48">
        <v>44303</v>
      </c>
      <c r="L510" s="30">
        <v>101.94450000000001</v>
      </c>
    </row>
    <row r="511" spans="11:12" x14ac:dyDescent="0.25">
      <c r="K511" s="48">
        <v>44310</v>
      </c>
      <c r="L511" s="30">
        <v>102.1768</v>
      </c>
    </row>
    <row r="512" spans="11:12" x14ac:dyDescent="0.25">
      <c r="K512" s="48">
        <v>44317</v>
      </c>
      <c r="L512" s="30">
        <v>102.2837</v>
      </c>
    </row>
    <row r="513" spans="11:12" x14ac:dyDescent="0.25">
      <c r="K513" s="48">
        <v>44324</v>
      </c>
      <c r="L513" s="30">
        <v>101.8272</v>
      </c>
    </row>
    <row r="514" spans="11:12" x14ac:dyDescent="0.25">
      <c r="K514" s="48">
        <v>44331</v>
      </c>
      <c r="L514" s="30">
        <v>101.5604</v>
      </c>
    </row>
    <row r="515" spans="11:12" x14ac:dyDescent="0.25">
      <c r="K515" s="48">
        <v>44338</v>
      </c>
      <c r="L515" s="30">
        <v>102.0731</v>
      </c>
    </row>
    <row r="516" spans="11:12" x14ac:dyDescent="0.25">
      <c r="K516" s="48" t="s">
        <v>54</v>
      </c>
      <c r="L516" s="30" t="s">
        <v>54</v>
      </c>
    </row>
    <row r="517" spans="11:12" x14ac:dyDescent="0.25">
      <c r="K517" s="48" t="s">
        <v>54</v>
      </c>
      <c r="L517" s="30" t="s">
        <v>54</v>
      </c>
    </row>
    <row r="518" spans="11:12" x14ac:dyDescent="0.25">
      <c r="K518" s="48" t="s">
        <v>54</v>
      </c>
      <c r="L518" s="30" t="s">
        <v>54</v>
      </c>
    </row>
    <row r="519" spans="11:12" x14ac:dyDescent="0.25">
      <c r="K519" s="48" t="s">
        <v>54</v>
      </c>
      <c r="L519" s="30" t="s">
        <v>54</v>
      </c>
    </row>
    <row r="520" spans="11:12" x14ac:dyDescent="0.25">
      <c r="K520" s="48" t="s">
        <v>54</v>
      </c>
      <c r="L520" s="30" t="s">
        <v>54</v>
      </c>
    </row>
    <row r="521" spans="11:12" x14ac:dyDescent="0.25">
      <c r="K521" s="48" t="s">
        <v>54</v>
      </c>
      <c r="L521" s="30" t="s">
        <v>54</v>
      </c>
    </row>
    <row r="522" spans="11:12" x14ac:dyDescent="0.25">
      <c r="K522" s="48" t="s">
        <v>54</v>
      </c>
      <c r="L522" s="30" t="s">
        <v>54</v>
      </c>
    </row>
    <row r="523" spans="11:12" x14ac:dyDescent="0.25">
      <c r="K523" s="48" t="s">
        <v>54</v>
      </c>
      <c r="L523" s="30" t="s">
        <v>54</v>
      </c>
    </row>
    <row r="524" spans="11:12" x14ac:dyDescent="0.25">
      <c r="K524" s="48" t="s">
        <v>54</v>
      </c>
      <c r="L524" s="30" t="s">
        <v>54</v>
      </c>
    </row>
    <row r="525" spans="11:12" x14ac:dyDescent="0.25">
      <c r="K525" s="48" t="s">
        <v>54</v>
      </c>
      <c r="L525" s="30" t="s">
        <v>54</v>
      </c>
    </row>
    <row r="526" spans="11:12" x14ac:dyDescent="0.25">
      <c r="K526" s="48" t="s">
        <v>54</v>
      </c>
      <c r="L526" s="30" t="s">
        <v>54</v>
      </c>
    </row>
    <row r="527" spans="11:12" x14ac:dyDescent="0.25">
      <c r="K527" s="48" t="s">
        <v>54</v>
      </c>
      <c r="L527" s="30" t="s">
        <v>54</v>
      </c>
    </row>
    <row r="528" spans="11:12" x14ac:dyDescent="0.25">
      <c r="K528" s="48" t="s">
        <v>54</v>
      </c>
      <c r="L528" s="30" t="s">
        <v>54</v>
      </c>
    </row>
    <row r="529" spans="11:12" x14ac:dyDescent="0.25">
      <c r="K529" s="48" t="s">
        <v>54</v>
      </c>
      <c r="L529" s="30" t="s">
        <v>54</v>
      </c>
    </row>
    <row r="530" spans="11:12" x14ac:dyDescent="0.25">
      <c r="K530" s="48" t="s">
        <v>54</v>
      </c>
      <c r="L530" s="30" t="s">
        <v>54</v>
      </c>
    </row>
    <row r="531" spans="11:12" x14ac:dyDescent="0.25">
      <c r="K531" s="48" t="s">
        <v>54</v>
      </c>
      <c r="L531" s="30" t="s">
        <v>54</v>
      </c>
    </row>
    <row r="532" spans="11:12" x14ac:dyDescent="0.25">
      <c r="K532" s="48" t="s">
        <v>54</v>
      </c>
      <c r="L532" s="30" t="s">
        <v>54</v>
      </c>
    </row>
    <row r="533" spans="11:12" x14ac:dyDescent="0.25">
      <c r="K533" s="48" t="s">
        <v>54</v>
      </c>
      <c r="L533" s="30" t="s">
        <v>54</v>
      </c>
    </row>
    <row r="534" spans="11:12" x14ac:dyDescent="0.25">
      <c r="K534" s="48" t="s">
        <v>54</v>
      </c>
      <c r="L534" s="30" t="s">
        <v>54</v>
      </c>
    </row>
    <row r="535" spans="11:12" x14ac:dyDescent="0.25">
      <c r="K535" s="48" t="s">
        <v>54</v>
      </c>
      <c r="L535" s="30" t="s">
        <v>54</v>
      </c>
    </row>
    <row r="536" spans="11:12" x14ac:dyDescent="0.25">
      <c r="K536" s="48" t="s">
        <v>54</v>
      </c>
      <c r="L536" s="30" t="s">
        <v>54</v>
      </c>
    </row>
    <row r="537" spans="11:12" x14ac:dyDescent="0.25">
      <c r="K537" s="48" t="s">
        <v>54</v>
      </c>
      <c r="L537" s="30" t="s">
        <v>54</v>
      </c>
    </row>
    <row r="538" spans="11:12" x14ac:dyDescent="0.25">
      <c r="K538" s="48" t="s">
        <v>54</v>
      </c>
      <c r="L538" s="30" t="s">
        <v>54</v>
      </c>
    </row>
    <row r="539" spans="11:12" x14ac:dyDescent="0.25">
      <c r="K539" s="48" t="s">
        <v>54</v>
      </c>
      <c r="L539" s="30" t="s">
        <v>54</v>
      </c>
    </row>
    <row r="540" spans="11:12" x14ac:dyDescent="0.25">
      <c r="K540" s="48" t="s">
        <v>54</v>
      </c>
      <c r="L540" s="30" t="s">
        <v>54</v>
      </c>
    </row>
    <row r="541" spans="11:12" x14ac:dyDescent="0.25">
      <c r="K541" s="48" t="s">
        <v>54</v>
      </c>
      <c r="L541" s="30" t="s">
        <v>54</v>
      </c>
    </row>
    <row r="542" spans="11:12" x14ac:dyDescent="0.25">
      <c r="K542" s="48" t="s">
        <v>54</v>
      </c>
      <c r="L542" s="30" t="s">
        <v>54</v>
      </c>
    </row>
    <row r="543" spans="11:12" x14ac:dyDescent="0.25">
      <c r="K543" s="48" t="s">
        <v>54</v>
      </c>
      <c r="L543" s="30" t="s">
        <v>54</v>
      </c>
    </row>
    <row r="544" spans="11:12" x14ac:dyDescent="0.25">
      <c r="K544" s="48" t="s">
        <v>54</v>
      </c>
      <c r="L544" s="30" t="s">
        <v>54</v>
      </c>
    </row>
    <row r="545" spans="11:12" x14ac:dyDescent="0.25">
      <c r="K545" s="48" t="s">
        <v>54</v>
      </c>
      <c r="L545" s="30" t="s">
        <v>54</v>
      </c>
    </row>
    <row r="546" spans="11:12" x14ac:dyDescent="0.25">
      <c r="K546" s="48" t="s">
        <v>54</v>
      </c>
      <c r="L546" s="30" t="s">
        <v>54</v>
      </c>
    </row>
    <row r="547" spans="11:12" x14ac:dyDescent="0.25">
      <c r="K547" s="48" t="s">
        <v>54</v>
      </c>
      <c r="L547" s="30" t="s">
        <v>54</v>
      </c>
    </row>
    <row r="548" spans="11:12" x14ac:dyDescent="0.25">
      <c r="K548" s="48" t="s">
        <v>54</v>
      </c>
      <c r="L548" s="30" t="s">
        <v>54</v>
      </c>
    </row>
    <row r="549" spans="11:12" x14ac:dyDescent="0.25">
      <c r="K549" s="48" t="s">
        <v>54</v>
      </c>
      <c r="L549" s="30" t="s">
        <v>54</v>
      </c>
    </row>
    <row r="550" spans="11:12" x14ac:dyDescent="0.25">
      <c r="K550" s="48" t="s">
        <v>54</v>
      </c>
      <c r="L550" s="30" t="s">
        <v>54</v>
      </c>
    </row>
    <row r="551" spans="11:12" x14ac:dyDescent="0.25">
      <c r="K551" s="48" t="s">
        <v>54</v>
      </c>
      <c r="L551" s="30" t="s">
        <v>54</v>
      </c>
    </row>
    <row r="552" spans="11:12" x14ac:dyDescent="0.25">
      <c r="K552" s="48" t="s">
        <v>54</v>
      </c>
      <c r="L552" s="30" t="s">
        <v>54</v>
      </c>
    </row>
    <row r="553" spans="11:12" x14ac:dyDescent="0.25">
      <c r="K553" s="48" t="s">
        <v>54</v>
      </c>
      <c r="L553" s="30" t="s">
        <v>54</v>
      </c>
    </row>
    <row r="554" spans="11:12" x14ac:dyDescent="0.25">
      <c r="K554" s="48" t="s">
        <v>54</v>
      </c>
      <c r="L554" s="30" t="s">
        <v>54</v>
      </c>
    </row>
    <row r="555" spans="11:12" x14ac:dyDescent="0.25">
      <c r="K555" s="48" t="s">
        <v>54</v>
      </c>
      <c r="L555" s="30" t="s">
        <v>54</v>
      </c>
    </row>
    <row r="556" spans="11:12" x14ac:dyDescent="0.25">
      <c r="K556" s="48" t="s">
        <v>54</v>
      </c>
      <c r="L556" s="30" t="s">
        <v>54</v>
      </c>
    </row>
    <row r="557" spans="11:12" x14ac:dyDescent="0.25">
      <c r="K557" s="48" t="s">
        <v>54</v>
      </c>
      <c r="L557" s="30" t="s">
        <v>54</v>
      </c>
    </row>
    <row r="558" spans="11:12" x14ac:dyDescent="0.25">
      <c r="K558" s="48" t="s">
        <v>54</v>
      </c>
      <c r="L558" s="30" t="s">
        <v>54</v>
      </c>
    </row>
    <row r="559" spans="11:12" x14ac:dyDescent="0.25">
      <c r="K559" s="48" t="s">
        <v>54</v>
      </c>
      <c r="L559" s="30" t="s">
        <v>54</v>
      </c>
    </row>
    <row r="560" spans="11:12" x14ac:dyDescent="0.25">
      <c r="K560" s="48" t="s">
        <v>54</v>
      </c>
      <c r="L560" s="30" t="s">
        <v>54</v>
      </c>
    </row>
    <row r="561" spans="11:12" x14ac:dyDescent="0.25">
      <c r="K561" s="48" t="s">
        <v>54</v>
      </c>
      <c r="L561" s="30" t="s">
        <v>54</v>
      </c>
    </row>
    <row r="562" spans="11:12" x14ac:dyDescent="0.25">
      <c r="K562" s="48" t="s">
        <v>54</v>
      </c>
      <c r="L562" s="30" t="s">
        <v>54</v>
      </c>
    </row>
    <row r="563" spans="11:12" x14ac:dyDescent="0.25">
      <c r="K563" s="48" t="s">
        <v>54</v>
      </c>
      <c r="L563" s="30" t="s">
        <v>54</v>
      </c>
    </row>
    <row r="564" spans="11:12" x14ac:dyDescent="0.25">
      <c r="K564" s="48" t="s">
        <v>54</v>
      </c>
      <c r="L564" s="30" t="s">
        <v>54</v>
      </c>
    </row>
    <row r="565" spans="11:12" x14ac:dyDescent="0.25">
      <c r="K565" s="48" t="s">
        <v>54</v>
      </c>
      <c r="L565" s="30" t="s">
        <v>54</v>
      </c>
    </row>
    <row r="566" spans="11:12" x14ac:dyDescent="0.25">
      <c r="K566" s="48" t="s">
        <v>54</v>
      </c>
      <c r="L566" s="30" t="s">
        <v>54</v>
      </c>
    </row>
    <row r="567" spans="11:12" x14ac:dyDescent="0.25">
      <c r="K567" s="48" t="s">
        <v>54</v>
      </c>
      <c r="L567" s="30" t="s">
        <v>54</v>
      </c>
    </row>
    <row r="568" spans="11:12" x14ac:dyDescent="0.25">
      <c r="K568" s="48" t="s">
        <v>54</v>
      </c>
      <c r="L568" s="30" t="s">
        <v>54</v>
      </c>
    </row>
    <row r="569" spans="11:12" x14ac:dyDescent="0.25">
      <c r="K569" s="48" t="s">
        <v>54</v>
      </c>
      <c r="L569" s="30" t="s">
        <v>54</v>
      </c>
    </row>
    <row r="570" spans="11:12" x14ac:dyDescent="0.25">
      <c r="K570" s="48" t="s">
        <v>54</v>
      </c>
      <c r="L570" s="30" t="s">
        <v>54</v>
      </c>
    </row>
    <row r="571" spans="11:12" x14ac:dyDescent="0.25">
      <c r="K571" s="48" t="s">
        <v>54</v>
      </c>
      <c r="L571" s="30" t="s">
        <v>54</v>
      </c>
    </row>
    <row r="572" spans="11:12" x14ac:dyDescent="0.25">
      <c r="K572" s="48" t="s">
        <v>54</v>
      </c>
      <c r="L572" s="30" t="s">
        <v>54</v>
      </c>
    </row>
    <row r="573" spans="11:12" x14ac:dyDescent="0.25">
      <c r="K573" s="48" t="s">
        <v>54</v>
      </c>
      <c r="L573" s="30" t="s">
        <v>54</v>
      </c>
    </row>
    <row r="574" spans="11:12" x14ac:dyDescent="0.25">
      <c r="K574" s="48" t="s">
        <v>54</v>
      </c>
      <c r="L574" s="30" t="s">
        <v>54</v>
      </c>
    </row>
    <row r="575" spans="11:12" x14ac:dyDescent="0.25">
      <c r="K575" s="48" t="s">
        <v>54</v>
      </c>
      <c r="L575" s="30" t="s">
        <v>54</v>
      </c>
    </row>
    <row r="576" spans="11:12" x14ac:dyDescent="0.25">
      <c r="K576" s="48" t="s">
        <v>54</v>
      </c>
      <c r="L576" s="30" t="s">
        <v>54</v>
      </c>
    </row>
    <row r="577" spans="11:12" x14ac:dyDescent="0.25">
      <c r="K577" s="48" t="s">
        <v>54</v>
      </c>
      <c r="L577" s="30" t="s">
        <v>54</v>
      </c>
    </row>
    <row r="578" spans="11:12" x14ac:dyDescent="0.25">
      <c r="K578" s="48" t="s">
        <v>54</v>
      </c>
      <c r="L578" s="30" t="s">
        <v>54</v>
      </c>
    </row>
    <row r="579" spans="11:12" x14ac:dyDescent="0.25">
      <c r="K579" s="48" t="s">
        <v>54</v>
      </c>
      <c r="L579" s="30" t="s">
        <v>54</v>
      </c>
    </row>
    <row r="580" spans="11:12" x14ac:dyDescent="0.25">
      <c r="K580" s="48" t="s">
        <v>54</v>
      </c>
      <c r="L580" s="30" t="s">
        <v>54</v>
      </c>
    </row>
    <row r="581" spans="11:12" x14ac:dyDescent="0.25">
      <c r="K581" s="48" t="s">
        <v>54</v>
      </c>
      <c r="L581" s="30" t="s">
        <v>54</v>
      </c>
    </row>
    <row r="582" spans="11:12" x14ac:dyDescent="0.25">
      <c r="K582" s="48" t="s">
        <v>54</v>
      </c>
      <c r="L582" s="30" t="s">
        <v>54</v>
      </c>
    </row>
    <row r="583" spans="11:12" x14ac:dyDescent="0.25">
      <c r="K583" s="48" t="s">
        <v>54</v>
      </c>
      <c r="L583" s="30" t="s">
        <v>54</v>
      </c>
    </row>
    <row r="584" spans="11:12" x14ac:dyDescent="0.25">
      <c r="K584" s="48" t="s">
        <v>54</v>
      </c>
      <c r="L584" s="30" t="s">
        <v>54</v>
      </c>
    </row>
    <row r="585" spans="11:12" x14ac:dyDescent="0.25">
      <c r="K585" s="48" t="s">
        <v>54</v>
      </c>
      <c r="L585" s="30" t="s">
        <v>54</v>
      </c>
    </row>
    <row r="586" spans="11:12" x14ac:dyDescent="0.25">
      <c r="K586" s="48" t="s">
        <v>54</v>
      </c>
      <c r="L586" s="30" t="s">
        <v>54</v>
      </c>
    </row>
    <row r="587" spans="11:12" x14ac:dyDescent="0.25">
      <c r="K587" s="48" t="s">
        <v>54</v>
      </c>
      <c r="L587" s="30" t="s">
        <v>54</v>
      </c>
    </row>
    <row r="588" spans="11:12" x14ac:dyDescent="0.25">
      <c r="K588" s="48" t="s">
        <v>54</v>
      </c>
      <c r="L588" s="30" t="s">
        <v>54</v>
      </c>
    </row>
    <row r="589" spans="11:12" x14ac:dyDescent="0.25">
      <c r="K589" s="48" t="s">
        <v>54</v>
      </c>
      <c r="L589" s="30" t="s">
        <v>54</v>
      </c>
    </row>
    <row r="590" spans="11:12" x14ac:dyDescent="0.25">
      <c r="K590" s="48" t="s">
        <v>54</v>
      </c>
      <c r="L590" s="30" t="s">
        <v>54</v>
      </c>
    </row>
    <row r="591" spans="11:12" x14ac:dyDescent="0.25">
      <c r="K591" s="48" t="s">
        <v>54</v>
      </c>
      <c r="L591" s="30" t="s">
        <v>54</v>
      </c>
    </row>
    <row r="592" spans="11:12" x14ac:dyDescent="0.25">
      <c r="K592" s="48" t="s">
        <v>54</v>
      </c>
      <c r="L592" s="30" t="s">
        <v>54</v>
      </c>
    </row>
    <row r="593" spans="11:12" x14ac:dyDescent="0.25">
      <c r="K593" s="48" t="s">
        <v>54</v>
      </c>
      <c r="L593" s="30" t="s">
        <v>54</v>
      </c>
    </row>
    <row r="594" spans="11:12" x14ac:dyDescent="0.25">
      <c r="K594" s="48" t="s">
        <v>54</v>
      </c>
      <c r="L594" s="30" t="s">
        <v>54</v>
      </c>
    </row>
    <row r="595" spans="11:12" x14ac:dyDescent="0.25">
      <c r="K595" s="48" t="s">
        <v>54</v>
      </c>
      <c r="L595" s="30" t="s">
        <v>54</v>
      </c>
    </row>
    <row r="596" spans="11:12" x14ac:dyDescent="0.25">
      <c r="K596" s="48" t="s">
        <v>54</v>
      </c>
      <c r="L596" s="30" t="s">
        <v>54</v>
      </c>
    </row>
    <row r="597" spans="11:12" x14ac:dyDescent="0.25">
      <c r="K597" s="48" t="s">
        <v>54</v>
      </c>
      <c r="L597" s="30" t="s">
        <v>54</v>
      </c>
    </row>
    <row r="598" spans="11:12" x14ac:dyDescent="0.25">
      <c r="K598" s="48" t="s">
        <v>54</v>
      </c>
      <c r="L598" s="30" t="s">
        <v>54</v>
      </c>
    </row>
    <row r="599" spans="11:12" x14ac:dyDescent="0.25">
      <c r="K599" s="48" t="s">
        <v>54</v>
      </c>
      <c r="L599" s="30" t="s">
        <v>54</v>
      </c>
    </row>
    <row r="600" spans="11:12" x14ac:dyDescent="0.25">
      <c r="K600" s="26" t="s">
        <v>57</v>
      </c>
      <c r="L600" s="26"/>
    </row>
    <row r="601" spans="11:12" x14ac:dyDescent="0.25">
      <c r="K601" s="48">
        <v>43904</v>
      </c>
      <c r="L601" s="30">
        <v>100</v>
      </c>
    </row>
    <row r="602" spans="11:12" x14ac:dyDescent="0.25">
      <c r="K602" s="48">
        <v>43911</v>
      </c>
      <c r="L602" s="30">
        <v>100.1631</v>
      </c>
    </row>
    <row r="603" spans="11:12" x14ac:dyDescent="0.25">
      <c r="K603" s="48">
        <v>43918</v>
      </c>
      <c r="L603" s="30">
        <v>99.110699999999994</v>
      </c>
    </row>
    <row r="604" spans="11:12" x14ac:dyDescent="0.25">
      <c r="K604" s="48">
        <v>43925</v>
      </c>
      <c r="L604" s="30">
        <v>96.994900000000001</v>
      </c>
    </row>
    <row r="605" spans="11:12" x14ac:dyDescent="0.25">
      <c r="K605" s="48">
        <v>43932</v>
      </c>
      <c r="L605" s="30">
        <v>94.224900000000005</v>
      </c>
    </row>
    <row r="606" spans="11:12" x14ac:dyDescent="0.25">
      <c r="K606" s="48">
        <v>43939</v>
      </c>
      <c r="L606" s="30">
        <v>94.140199999999993</v>
      </c>
    </row>
    <row r="607" spans="11:12" x14ac:dyDescent="0.25">
      <c r="K607" s="48">
        <v>43946</v>
      </c>
      <c r="L607" s="30">
        <v>93.750399999999999</v>
      </c>
    </row>
    <row r="608" spans="11:12" x14ac:dyDescent="0.25">
      <c r="K608" s="48">
        <v>43953</v>
      </c>
      <c r="L608" s="30">
        <v>94.215800000000002</v>
      </c>
    </row>
    <row r="609" spans="11:12" x14ac:dyDescent="0.25">
      <c r="K609" s="48">
        <v>43960</v>
      </c>
      <c r="L609" s="30">
        <v>92.546499999999995</v>
      </c>
    </row>
    <row r="610" spans="11:12" x14ac:dyDescent="0.25">
      <c r="K610" s="48">
        <v>43967</v>
      </c>
      <c r="L610" s="30">
        <v>92.020600000000002</v>
      </c>
    </row>
    <row r="611" spans="11:12" x14ac:dyDescent="0.25">
      <c r="K611" s="48">
        <v>43974</v>
      </c>
      <c r="L611" s="30">
        <v>91.911699999999996</v>
      </c>
    </row>
    <row r="612" spans="11:12" x14ac:dyDescent="0.25">
      <c r="K612" s="48">
        <v>43981</v>
      </c>
      <c r="L612" s="30">
        <v>94.471500000000006</v>
      </c>
    </row>
    <row r="613" spans="11:12" x14ac:dyDescent="0.25">
      <c r="K613" s="48">
        <v>43988</v>
      </c>
      <c r="L613" s="30">
        <v>96.299899999999994</v>
      </c>
    </row>
    <row r="614" spans="11:12" x14ac:dyDescent="0.25">
      <c r="K614" s="48">
        <v>43995</v>
      </c>
      <c r="L614" s="30">
        <v>96.671499999999995</v>
      </c>
    </row>
    <row r="615" spans="11:12" x14ac:dyDescent="0.25">
      <c r="K615" s="48">
        <v>44002</v>
      </c>
      <c r="L615" s="30">
        <v>97.927999999999997</v>
      </c>
    </row>
    <row r="616" spans="11:12" x14ac:dyDescent="0.25">
      <c r="K616" s="48">
        <v>44009</v>
      </c>
      <c r="L616" s="30">
        <v>97.170199999999994</v>
      </c>
    </row>
    <row r="617" spans="11:12" x14ac:dyDescent="0.25">
      <c r="K617" s="48">
        <v>44016</v>
      </c>
      <c r="L617" s="30">
        <v>98.676000000000002</v>
      </c>
    </row>
    <row r="618" spans="11:12" x14ac:dyDescent="0.25">
      <c r="K618" s="48">
        <v>44023</v>
      </c>
      <c r="L618" s="30">
        <v>96.388499999999993</v>
      </c>
    </row>
    <row r="619" spans="11:12" x14ac:dyDescent="0.25">
      <c r="K619" s="48">
        <v>44030</v>
      </c>
      <c r="L619" s="30">
        <v>96.172700000000006</v>
      </c>
    </row>
    <row r="620" spans="11:12" x14ac:dyDescent="0.25">
      <c r="K620" s="48">
        <v>44037</v>
      </c>
      <c r="L620" s="30">
        <v>96.269099999999995</v>
      </c>
    </row>
    <row r="621" spans="11:12" x14ac:dyDescent="0.25">
      <c r="K621" s="48">
        <v>44044</v>
      </c>
      <c r="L621" s="30">
        <v>96.950400000000002</v>
      </c>
    </row>
    <row r="622" spans="11:12" x14ac:dyDescent="0.25">
      <c r="K622" s="48">
        <v>44051</v>
      </c>
      <c r="L622" s="30">
        <v>97.703599999999994</v>
      </c>
    </row>
    <row r="623" spans="11:12" x14ac:dyDescent="0.25">
      <c r="K623" s="48">
        <v>44058</v>
      </c>
      <c r="L623" s="30">
        <v>97.3964</v>
      </c>
    </row>
    <row r="624" spans="11:12" x14ac:dyDescent="0.25">
      <c r="K624" s="48">
        <v>44065</v>
      </c>
      <c r="L624" s="30">
        <v>97.230199999999996</v>
      </c>
    </row>
    <row r="625" spans="11:12" x14ac:dyDescent="0.25">
      <c r="K625" s="48">
        <v>44072</v>
      </c>
      <c r="L625" s="30">
        <v>97.308499999999995</v>
      </c>
    </row>
    <row r="626" spans="11:12" x14ac:dyDescent="0.25">
      <c r="K626" s="48">
        <v>44079</v>
      </c>
      <c r="L626" s="30">
        <v>99.195800000000006</v>
      </c>
    </row>
    <row r="627" spans="11:12" x14ac:dyDescent="0.25">
      <c r="K627" s="48">
        <v>44086</v>
      </c>
      <c r="L627" s="30">
        <v>100.1493</v>
      </c>
    </row>
    <row r="628" spans="11:12" x14ac:dyDescent="0.25">
      <c r="K628" s="48">
        <v>44093</v>
      </c>
      <c r="L628" s="30">
        <v>102.88120000000001</v>
      </c>
    </row>
    <row r="629" spans="11:12" x14ac:dyDescent="0.25">
      <c r="K629" s="48">
        <v>44100</v>
      </c>
      <c r="L629" s="30">
        <v>101.7474</v>
      </c>
    </row>
    <row r="630" spans="11:12" x14ac:dyDescent="0.25">
      <c r="K630" s="48">
        <v>44107</v>
      </c>
      <c r="L630" s="30">
        <v>98.705200000000005</v>
      </c>
    </row>
    <row r="631" spans="11:12" x14ac:dyDescent="0.25">
      <c r="K631" s="48">
        <v>44114</v>
      </c>
      <c r="L631" s="30">
        <v>97.954899999999995</v>
      </c>
    </row>
    <row r="632" spans="11:12" x14ac:dyDescent="0.25">
      <c r="K632" s="48">
        <v>44121</v>
      </c>
      <c r="L632" s="30">
        <v>98.912700000000001</v>
      </c>
    </row>
    <row r="633" spans="11:12" x14ac:dyDescent="0.25">
      <c r="K633" s="48">
        <v>44128</v>
      </c>
      <c r="L633" s="30">
        <v>97.825000000000003</v>
      </c>
    </row>
    <row r="634" spans="11:12" x14ac:dyDescent="0.25">
      <c r="K634" s="48">
        <v>44135</v>
      </c>
      <c r="L634" s="30">
        <v>97.516400000000004</v>
      </c>
    </row>
    <row r="635" spans="11:12" x14ac:dyDescent="0.25">
      <c r="K635" s="48">
        <v>44142</v>
      </c>
      <c r="L635" s="30">
        <v>98.501499999999993</v>
      </c>
    </row>
    <row r="636" spans="11:12" x14ac:dyDescent="0.25">
      <c r="K636" s="48">
        <v>44149</v>
      </c>
      <c r="L636" s="30">
        <v>99.512</v>
      </c>
    </row>
    <row r="637" spans="11:12" x14ac:dyDescent="0.25">
      <c r="K637" s="48">
        <v>44156</v>
      </c>
      <c r="L637" s="30">
        <v>99.600800000000007</v>
      </c>
    </row>
    <row r="638" spans="11:12" x14ac:dyDescent="0.25">
      <c r="K638" s="48">
        <v>44163</v>
      </c>
      <c r="L638" s="30">
        <v>101.40649999999999</v>
      </c>
    </row>
    <row r="639" spans="11:12" x14ac:dyDescent="0.25">
      <c r="K639" s="48">
        <v>44170</v>
      </c>
      <c r="L639" s="30">
        <v>102.8403</v>
      </c>
    </row>
    <row r="640" spans="11:12" x14ac:dyDescent="0.25">
      <c r="K640" s="48">
        <v>44177</v>
      </c>
      <c r="L640" s="30">
        <v>103.0877</v>
      </c>
    </row>
    <row r="641" spans="11:12" x14ac:dyDescent="0.25">
      <c r="K641" s="48">
        <v>44184</v>
      </c>
      <c r="L641" s="30">
        <v>103.41849999999999</v>
      </c>
    </row>
    <row r="642" spans="11:12" x14ac:dyDescent="0.25">
      <c r="K642" s="48">
        <v>44191</v>
      </c>
      <c r="L642" s="30">
        <v>98.409099999999995</v>
      </c>
    </row>
    <row r="643" spans="11:12" x14ac:dyDescent="0.25">
      <c r="K643" s="48">
        <v>44198</v>
      </c>
      <c r="L643" s="30">
        <v>94.986699999999999</v>
      </c>
    </row>
    <row r="644" spans="11:12" x14ac:dyDescent="0.25">
      <c r="K644" s="48">
        <v>44205</v>
      </c>
      <c r="L644" s="30">
        <v>95.515799999999999</v>
      </c>
    </row>
    <row r="645" spans="11:12" x14ac:dyDescent="0.25">
      <c r="K645" s="48">
        <v>44212</v>
      </c>
      <c r="L645" s="30">
        <v>97.230199999999996</v>
      </c>
    </row>
    <row r="646" spans="11:12" x14ac:dyDescent="0.25">
      <c r="K646" s="48">
        <v>44219</v>
      </c>
      <c r="L646" s="30">
        <v>97.752600000000001</v>
      </c>
    </row>
    <row r="647" spans="11:12" x14ac:dyDescent="0.25">
      <c r="K647" s="48">
        <v>44226</v>
      </c>
      <c r="L647" s="30">
        <v>98.214299999999994</v>
      </c>
    </row>
    <row r="648" spans="11:12" x14ac:dyDescent="0.25">
      <c r="K648" s="48">
        <v>44233</v>
      </c>
      <c r="L648" s="30">
        <v>102.1161</v>
      </c>
    </row>
    <row r="649" spans="11:12" x14ac:dyDescent="0.25">
      <c r="K649" s="48">
        <v>44240</v>
      </c>
      <c r="L649" s="30">
        <v>103.6794</v>
      </c>
    </row>
    <row r="650" spans="11:12" x14ac:dyDescent="0.25">
      <c r="K650" s="48">
        <v>44247</v>
      </c>
      <c r="L650" s="30">
        <v>104.1889</v>
      </c>
    </row>
    <row r="651" spans="11:12" x14ac:dyDescent="0.25">
      <c r="K651" s="48">
        <v>44254</v>
      </c>
      <c r="L651" s="30">
        <v>104.715</v>
      </c>
    </row>
    <row r="652" spans="11:12" x14ac:dyDescent="0.25">
      <c r="K652" s="48">
        <v>44261</v>
      </c>
      <c r="L652" s="30">
        <v>105.25749999999999</v>
      </c>
    </row>
    <row r="653" spans="11:12" x14ac:dyDescent="0.25">
      <c r="K653" s="48">
        <v>44268</v>
      </c>
      <c r="L653" s="30">
        <v>104.8717</v>
      </c>
    </row>
    <row r="654" spans="11:12" x14ac:dyDescent="0.25">
      <c r="K654" s="48">
        <v>44275</v>
      </c>
      <c r="L654" s="30">
        <v>105.3802</v>
      </c>
    </row>
    <row r="655" spans="11:12" x14ac:dyDescent="0.25">
      <c r="K655" s="48">
        <v>44282</v>
      </c>
      <c r="L655" s="30">
        <v>106.1335</v>
      </c>
    </row>
    <row r="656" spans="11:12" x14ac:dyDescent="0.25">
      <c r="K656" s="48">
        <v>44289</v>
      </c>
      <c r="L656" s="30">
        <v>105.1512</v>
      </c>
    </row>
    <row r="657" spans="11:12" x14ac:dyDescent="0.25">
      <c r="K657" s="48">
        <v>44296</v>
      </c>
      <c r="L657" s="30">
        <v>103.00749999999999</v>
      </c>
    </row>
    <row r="658" spans="11:12" x14ac:dyDescent="0.25">
      <c r="K658" s="48">
        <v>44303</v>
      </c>
      <c r="L658" s="30">
        <v>103.6977</v>
      </c>
    </row>
    <row r="659" spans="11:12" x14ac:dyDescent="0.25">
      <c r="K659" s="48">
        <v>44310</v>
      </c>
      <c r="L659" s="30">
        <v>103.1467</v>
      </c>
    </row>
    <row r="660" spans="11:12" x14ac:dyDescent="0.25">
      <c r="K660" s="48">
        <v>44317</v>
      </c>
      <c r="L660" s="30">
        <v>103.4212</v>
      </c>
    </row>
    <row r="661" spans="11:12" x14ac:dyDescent="0.25">
      <c r="K661" s="48">
        <v>44324</v>
      </c>
      <c r="L661" s="30">
        <v>100.9555</v>
      </c>
    </row>
    <row r="662" spans="11:12" x14ac:dyDescent="0.25">
      <c r="K662" s="48">
        <v>44331</v>
      </c>
      <c r="L662" s="30">
        <v>100.902</v>
      </c>
    </row>
    <row r="663" spans="11:12" x14ac:dyDescent="0.25">
      <c r="K663" s="48">
        <v>44338</v>
      </c>
      <c r="L663" s="30">
        <v>101.8193</v>
      </c>
    </row>
    <row r="664" spans="11:12" x14ac:dyDescent="0.25">
      <c r="K664" s="48" t="s">
        <v>54</v>
      </c>
      <c r="L664" s="30" t="s">
        <v>54</v>
      </c>
    </row>
    <row r="665" spans="11:12" x14ac:dyDescent="0.25">
      <c r="K665" s="48" t="s">
        <v>54</v>
      </c>
      <c r="L665" s="30" t="s">
        <v>54</v>
      </c>
    </row>
    <row r="666" spans="11:12" x14ac:dyDescent="0.25">
      <c r="K666" s="48" t="s">
        <v>54</v>
      </c>
      <c r="L666" s="30" t="s">
        <v>54</v>
      </c>
    </row>
    <row r="667" spans="11:12" x14ac:dyDescent="0.25">
      <c r="K667" s="48" t="s">
        <v>54</v>
      </c>
      <c r="L667" s="30" t="s">
        <v>54</v>
      </c>
    </row>
    <row r="668" spans="11:12" x14ac:dyDescent="0.25">
      <c r="K668" s="48" t="s">
        <v>54</v>
      </c>
      <c r="L668" s="30" t="s">
        <v>54</v>
      </c>
    </row>
    <row r="669" spans="11:12" x14ac:dyDescent="0.25">
      <c r="K669" s="48" t="s">
        <v>54</v>
      </c>
      <c r="L669" s="30" t="s">
        <v>54</v>
      </c>
    </row>
    <row r="670" spans="11:12" x14ac:dyDescent="0.25">
      <c r="K670" s="48" t="s">
        <v>54</v>
      </c>
      <c r="L670" s="30" t="s">
        <v>54</v>
      </c>
    </row>
    <row r="671" spans="11:12" x14ac:dyDescent="0.25">
      <c r="K671" s="48" t="s">
        <v>54</v>
      </c>
      <c r="L671" s="30" t="s">
        <v>54</v>
      </c>
    </row>
    <row r="672" spans="11:12" x14ac:dyDescent="0.25">
      <c r="K672" s="48" t="s">
        <v>54</v>
      </c>
      <c r="L672" s="30" t="s">
        <v>54</v>
      </c>
    </row>
    <row r="673" spans="11:12" x14ac:dyDescent="0.25">
      <c r="K673" s="48" t="s">
        <v>54</v>
      </c>
      <c r="L673" s="30" t="s">
        <v>54</v>
      </c>
    </row>
    <row r="674" spans="11:12" x14ac:dyDescent="0.25">
      <c r="K674" s="48" t="s">
        <v>54</v>
      </c>
      <c r="L674" s="30" t="s">
        <v>54</v>
      </c>
    </row>
    <row r="675" spans="11:12" x14ac:dyDescent="0.25">
      <c r="K675" s="48" t="s">
        <v>54</v>
      </c>
      <c r="L675" s="30" t="s">
        <v>54</v>
      </c>
    </row>
    <row r="676" spans="11:12" x14ac:dyDescent="0.25">
      <c r="K676" s="48" t="s">
        <v>54</v>
      </c>
      <c r="L676" s="30" t="s">
        <v>54</v>
      </c>
    </row>
    <row r="677" spans="11:12" x14ac:dyDescent="0.25">
      <c r="K677" s="48" t="s">
        <v>54</v>
      </c>
      <c r="L677" s="30" t="s">
        <v>54</v>
      </c>
    </row>
    <row r="678" spans="11:12" x14ac:dyDescent="0.25">
      <c r="K678" s="48" t="s">
        <v>54</v>
      </c>
      <c r="L678" s="30" t="s">
        <v>54</v>
      </c>
    </row>
    <row r="679" spans="11:12" x14ac:dyDescent="0.25">
      <c r="K679" s="48" t="s">
        <v>54</v>
      </c>
      <c r="L679" s="30" t="s">
        <v>54</v>
      </c>
    </row>
    <row r="680" spans="11:12" x14ac:dyDescent="0.25">
      <c r="K680" s="48" t="s">
        <v>54</v>
      </c>
      <c r="L680" s="30" t="s">
        <v>54</v>
      </c>
    </row>
    <row r="681" spans="11:12" x14ac:dyDescent="0.25">
      <c r="K681" s="48" t="s">
        <v>54</v>
      </c>
      <c r="L681" s="30" t="s">
        <v>54</v>
      </c>
    </row>
    <row r="682" spans="11:12" x14ac:dyDescent="0.25">
      <c r="K682" s="48" t="s">
        <v>54</v>
      </c>
      <c r="L682" s="30" t="s">
        <v>54</v>
      </c>
    </row>
    <row r="683" spans="11:12" x14ac:dyDescent="0.25">
      <c r="K683" s="48" t="s">
        <v>54</v>
      </c>
      <c r="L683" s="30" t="s">
        <v>54</v>
      </c>
    </row>
    <row r="684" spans="11:12" x14ac:dyDescent="0.25">
      <c r="K684" s="48" t="s">
        <v>54</v>
      </c>
      <c r="L684" s="30" t="s">
        <v>54</v>
      </c>
    </row>
    <row r="685" spans="11:12" x14ac:dyDescent="0.25">
      <c r="K685" s="48" t="s">
        <v>54</v>
      </c>
      <c r="L685" s="30" t="s">
        <v>54</v>
      </c>
    </row>
    <row r="686" spans="11:12" x14ac:dyDescent="0.25">
      <c r="K686" s="48" t="s">
        <v>54</v>
      </c>
      <c r="L686" s="30" t="s">
        <v>54</v>
      </c>
    </row>
    <row r="687" spans="11:12" x14ac:dyDescent="0.25">
      <c r="K687" s="48" t="s">
        <v>54</v>
      </c>
      <c r="L687" s="30" t="s">
        <v>54</v>
      </c>
    </row>
    <row r="688" spans="11:12" x14ac:dyDescent="0.25">
      <c r="K688" s="48" t="s">
        <v>54</v>
      </c>
      <c r="L688" s="30" t="s">
        <v>54</v>
      </c>
    </row>
    <row r="689" spans="11:12" x14ac:dyDescent="0.25">
      <c r="K689" s="48" t="s">
        <v>54</v>
      </c>
      <c r="L689" s="30" t="s">
        <v>54</v>
      </c>
    </row>
    <row r="690" spans="11:12" x14ac:dyDescent="0.25">
      <c r="K690" s="48" t="s">
        <v>54</v>
      </c>
      <c r="L690" s="30" t="s">
        <v>54</v>
      </c>
    </row>
    <row r="691" spans="11:12" x14ac:dyDescent="0.25">
      <c r="K691" s="48" t="s">
        <v>54</v>
      </c>
      <c r="L691" s="30" t="s">
        <v>54</v>
      </c>
    </row>
    <row r="692" spans="11:12" x14ac:dyDescent="0.25">
      <c r="K692" s="48" t="s">
        <v>54</v>
      </c>
      <c r="L692" s="30" t="s">
        <v>54</v>
      </c>
    </row>
    <row r="693" spans="11:12" x14ac:dyDescent="0.25">
      <c r="K693" s="48" t="s">
        <v>54</v>
      </c>
      <c r="L693" s="30" t="s">
        <v>54</v>
      </c>
    </row>
    <row r="694" spans="11:12" x14ac:dyDescent="0.25">
      <c r="K694" s="48" t="s">
        <v>54</v>
      </c>
      <c r="L694" s="30" t="s">
        <v>54</v>
      </c>
    </row>
    <row r="695" spans="11:12" x14ac:dyDescent="0.25">
      <c r="K695" s="48" t="s">
        <v>54</v>
      </c>
      <c r="L695" s="30" t="s">
        <v>54</v>
      </c>
    </row>
    <row r="696" spans="11:12" x14ac:dyDescent="0.25">
      <c r="K696" s="48" t="s">
        <v>54</v>
      </c>
      <c r="L696" s="30" t="s">
        <v>54</v>
      </c>
    </row>
    <row r="697" spans="11:12" x14ac:dyDescent="0.25">
      <c r="K697" s="48" t="s">
        <v>54</v>
      </c>
      <c r="L697" s="30" t="s">
        <v>54</v>
      </c>
    </row>
    <row r="698" spans="11:12" x14ac:dyDescent="0.25">
      <c r="K698" s="48" t="s">
        <v>54</v>
      </c>
      <c r="L698" s="30" t="s">
        <v>54</v>
      </c>
    </row>
    <row r="699" spans="11:12" x14ac:dyDescent="0.25">
      <c r="K699" s="48" t="s">
        <v>54</v>
      </c>
      <c r="L699" s="30" t="s">
        <v>54</v>
      </c>
    </row>
    <row r="700" spans="11:12" x14ac:dyDescent="0.25">
      <c r="K700" s="48" t="s">
        <v>54</v>
      </c>
      <c r="L700" s="30" t="s">
        <v>54</v>
      </c>
    </row>
    <row r="701" spans="11:12" x14ac:dyDescent="0.25">
      <c r="K701" s="48" t="s">
        <v>54</v>
      </c>
      <c r="L701" s="30" t="s">
        <v>54</v>
      </c>
    </row>
    <row r="702" spans="11:12" x14ac:dyDescent="0.25">
      <c r="K702" s="48" t="s">
        <v>54</v>
      </c>
      <c r="L702" s="30" t="s">
        <v>54</v>
      </c>
    </row>
    <row r="703" spans="11:12" x14ac:dyDescent="0.25">
      <c r="K703" s="48" t="s">
        <v>54</v>
      </c>
      <c r="L703" s="30" t="s">
        <v>54</v>
      </c>
    </row>
    <row r="704" spans="11:12" x14ac:dyDescent="0.25">
      <c r="K704" s="48" t="s">
        <v>54</v>
      </c>
      <c r="L704" s="30" t="s">
        <v>54</v>
      </c>
    </row>
    <row r="705" spans="11:12" x14ac:dyDescent="0.25">
      <c r="K705" s="48" t="s">
        <v>54</v>
      </c>
      <c r="L705" s="30" t="s">
        <v>54</v>
      </c>
    </row>
    <row r="706" spans="11:12" x14ac:dyDescent="0.25">
      <c r="K706" s="48" t="s">
        <v>54</v>
      </c>
      <c r="L706" s="30" t="s">
        <v>54</v>
      </c>
    </row>
    <row r="707" spans="11:12" x14ac:dyDescent="0.25">
      <c r="K707" s="48" t="s">
        <v>54</v>
      </c>
      <c r="L707" s="30" t="s">
        <v>54</v>
      </c>
    </row>
    <row r="708" spans="11:12" x14ac:dyDescent="0.25">
      <c r="K708" s="48" t="s">
        <v>54</v>
      </c>
      <c r="L708" s="30" t="s">
        <v>54</v>
      </c>
    </row>
    <row r="709" spans="11:12" x14ac:dyDescent="0.25">
      <c r="K709" s="48" t="s">
        <v>54</v>
      </c>
      <c r="L709" s="30" t="s">
        <v>54</v>
      </c>
    </row>
    <row r="710" spans="11:12" x14ac:dyDescent="0.25">
      <c r="K710" s="48" t="s">
        <v>54</v>
      </c>
      <c r="L710" s="30" t="s">
        <v>54</v>
      </c>
    </row>
    <row r="711" spans="11:12" x14ac:dyDescent="0.25">
      <c r="K711" s="48" t="s">
        <v>54</v>
      </c>
      <c r="L711" s="30" t="s">
        <v>54</v>
      </c>
    </row>
    <row r="712" spans="11:12" x14ac:dyDescent="0.25">
      <c r="K712" s="48" t="s">
        <v>54</v>
      </c>
      <c r="L712" s="30" t="s">
        <v>54</v>
      </c>
    </row>
    <row r="713" spans="11:12" x14ac:dyDescent="0.25">
      <c r="K713" s="48" t="s">
        <v>54</v>
      </c>
      <c r="L713" s="30" t="s">
        <v>54</v>
      </c>
    </row>
    <row r="714" spans="11:12" x14ac:dyDescent="0.25">
      <c r="K714" s="48" t="s">
        <v>54</v>
      </c>
      <c r="L714" s="30" t="s">
        <v>54</v>
      </c>
    </row>
    <row r="715" spans="11:12" x14ac:dyDescent="0.25">
      <c r="K715" s="48" t="s">
        <v>54</v>
      </c>
      <c r="L715" s="30" t="s">
        <v>54</v>
      </c>
    </row>
    <row r="716" spans="11:12" x14ac:dyDescent="0.25">
      <c r="K716" s="48" t="s">
        <v>54</v>
      </c>
      <c r="L716" s="30" t="s">
        <v>54</v>
      </c>
    </row>
    <row r="717" spans="11:12" x14ac:dyDescent="0.25">
      <c r="K717" s="48" t="s">
        <v>54</v>
      </c>
      <c r="L717" s="30" t="s">
        <v>54</v>
      </c>
    </row>
    <row r="718" spans="11:12" x14ac:dyDescent="0.25">
      <c r="K718" s="48" t="s">
        <v>54</v>
      </c>
      <c r="L718" s="30" t="s">
        <v>54</v>
      </c>
    </row>
    <row r="719" spans="11:12" x14ac:dyDescent="0.25">
      <c r="K719" s="48" t="s">
        <v>54</v>
      </c>
      <c r="L719" s="30" t="s">
        <v>54</v>
      </c>
    </row>
    <row r="720" spans="11:12" x14ac:dyDescent="0.25">
      <c r="K720" s="48" t="s">
        <v>54</v>
      </c>
      <c r="L720" s="30" t="s">
        <v>54</v>
      </c>
    </row>
    <row r="721" spans="11:12" x14ac:dyDescent="0.25">
      <c r="K721" s="48" t="s">
        <v>54</v>
      </c>
      <c r="L721" s="30" t="s">
        <v>54</v>
      </c>
    </row>
    <row r="722" spans="11:12" x14ac:dyDescent="0.25">
      <c r="K722" s="48" t="s">
        <v>54</v>
      </c>
      <c r="L722" s="30" t="s">
        <v>54</v>
      </c>
    </row>
    <row r="723" spans="11:12" x14ac:dyDescent="0.25">
      <c r="K723" s="48" t="s">
        <v>54</v>
      </c>
      <c r="L723" s="30" t="s">
        <v>54</v>
      </c>
    </row>
    <row r="724" spans="11:12" x14ac:dyDescent="0.25">
      <c r="K724" s="48" t="s">
        <v>54</v>
      </c>
      <c r="L724" s="30" t="s">
        <v>54</v>
      </c>
    </row>
    <row r="725" spans="11:12" x14ac:dyDescent="0.25">
      <c r="K725" s="48" t="s">
        <v>54</v>
      </c>
      <c r="L725" s="30" t="s">
        <v>54</v>
      </c>
    </row>
    <row r="726" spans="11:12" x14ac:dyDescent="0.25">
      <c r="K726" s="48" t="s">
        <v>54</v>
      </c>
      <c r="L726" s="30" t="s">
        <v>54</v>
      </c>
    </row>
    <row r="727" spans="11:12" x14ac:dyDescent="0.25">
      <c r="K727" s="48" t="s">
        <v>54</v>
      </c>
      <c r="L727" s="30" t="s">
        <v>54</v>
      </c>
    </row>
    <row r="728" spans="11:12" x14ac:dyDescent="0.25">
      <c r="K728" s="48" t="s">
        <v>54</v>
      </c>
      <c r="L728" s="30" t="s">
        <v>54</v>
      </c>
    </row>
    <row r="729" spans="11:12" x14ac:dyDescent="0.25">
      <c r="K729" s="48" t="s">
        <v>54</v>
      </c>
      <c r="L729" s="30" t="s">
        <v>54</v>
      </c>
    </row>
    <row r="730" spans="11:12" x14ac:dyDescent="0.25">
      <c r="K730" s="48" t="s">
        <v>54</v>
      </c>
      <c r="L730" s="30" t="s">
        <v>54</v>
      </c>
    </row>
    <row r="731" spans="11:12" x14ac:dyDescent="0.25">
      <c r="K731" s="48" t="s">
        <v>54</v>
      </c>
      <c r="L731" s="30" t="s">
        <v>54</v>
      </c>
    </row>
    <row r="732" spans="11:12" x14ac:dyDescent="0.25">
      <c r="K732" s="48" t="s">
        <v>54</v>
      </c>
      <c r="L732" s="30" t="s">
        <v>54</v>
      </c>
    </row>
    <row r="733" spans="11:12" x14ac:dyDescent="0.25">
      <c r="K733" s="48" t="s">
        <v>54</v>
      </c>
      <c r="L733" s="30" t="s">
        <v>54</v>
      </c>
    </row>
    <row r="734" spans="11:12" x14ac:dyDescent="0.25">
      <c r="K734" s="48" t="s">
        <v>54</v>
      </c>
      <c r="L734" s="30" t="s">
        <v>54</v>
      </c>
    </row>
    <row r="735" spans="11:12" x14ac:dyDescent="0.25">
      <c r="K735" s="48" t="s">
        <v>54</v>
      </c>
      <c r="L735" s="30" t="s">
        <v>54</v>
      </c>
    </row>
    <row r="736" spans="11:12" x14ac:dyDescent="0.25">
      <c r="K736" s="48" t="s">
        <v>54</v>
      </c>
      <c r="L736" s="30" t="s">
        <v>54</v>
      </c>
    </row>
    <row r="737" spans="11:12" x14ac:dyDescent="0.25">
      <c r="K737" s="48" t="s">
        <v>54</v>
      </c>
      <c r="L737" s="30" t="s">
        <v>54</v>
      </c>
    </row>
    <row r="738" spans="11:12" x14ac:dyDescent="0.25">
      <c r="K738" s="48" t="s">
        <v>54</v>
      </c>
      <c r="L738" s="30" t="s">
        <v>54</v>
      </c>
    </row>
    <row r="739" spans="11:12" x14ac:dyDescent="0.25">
      <c r="K739" s="48" t="s">
        <v>54</v>
      </c>
      <c r="L739" s="30" t="s">
        <v>54</v>
      </c>
    </row>
    <row r="740" spans="11:12" x14ac:dyDescent="0.25">
      <c r="K740" s="48" t="s">
        <v>54</v>
      </c>
      <c r="L740" s="30" t="s">
        <v>54</v>
      </c>
    </row>
    <row r="741" spans="11:12" x14ac:dyDescent="0.25">
      <c r="K741" s="48" t="s">
        <v>54</v>
      </c>
      <c r="L741" s="30" t="s">
        <v>54</v>
      </c>
    </row>
    <row r="742" spans="11:12" x14ac:dyDescent="0.25">
      <c r="K742" s="48" t="s">
        <v>54</v>
      </c>
      <c r="L742" s="30" t="s">
        <v>54</v>
      </c>
    </row>
    <row r="743" spans="11:12" x14ac:dyDescent="0.25">
      <c r="K743" s="48" t="s">
        <v>54</v>
      </c>
      <c r="L743" s="30" t="s">
        <v>54</v>
      </c>
    </row>
    <row r="744" spans="11:12" x14ac:dyDescent="0.25">
      <c r="K744" s="48" t="s">
        <v>54</v>
      </c>
      <c r="L744" s="30" t="s">
        <v>54</v>
      </c>
    </row>
    <row r="745" spans="11:12" x14ac:dyDescent="0.25">
      <c r="K745" s="48" t="s">
        <v>54</v>
      </c>
      <c r="L745" s="30" t="s">
        <v>54</v>
      </c>
    </row>
    <row r="746" spans="11:12" x14ac:dyDescent="0.25">
      <c r="K746" s="48" t="s">
        <v>54</v>
      </c>
      <c r="L746" s="30" t="s">
        <v>54</v>
      </c>
    </row>
    <row r="747" spans="11:12" x14ac:dyDescent="0.25">
      <c r="K747" s="48" t="s">
        <v>54</v>
      </c>
      <c r="L747" s="30" t="s">
        <v>54</v>
      </c>
    </row>
    <row r="748" spans="11:12" x14ac:dyDescent="0.25">
      <c r="K748" s="22"/>
      <c r="L748" s="26"/>
    </row>
    <row r="749" spans="11:12" x14ac:dyDescent="0.25">
      <c r="K749" s="22"/>
      <c r="L749" s="26"/>
    </row>
    <row r="750" spans="11:12" x14ac:dyDescent="0.25">
      <c r="K750" s="22"/>
      <c r="L750" s="26"/>
    </row>
    <row r="751" spans="11:12" x14ac:dyDescent="0.25">
      <c r="K751" s="22"/>
      <c r="L751" s="26"/>
    </row>
    <row r="752" spans="11:12" x14ac:dyDescent="0.25">
      <c r="K752" s="22"/>
      <c r="L752" s="26"/>
    </row>
    <row r="753" spans="11:12" x14ac:dyDescent="0.25">
      <c r="K753" s="22"/>
      <c r="L753" s="26"/>
    </row>
    <row r="754" spans="11:12" x14ac:dyDescent="0.25">
      <c r="K754" s="22"/>
      <c r="L754" s="26"/>
    </row>
    <row r="755" spans="11:12" x14ac:dyDescent="0.25">
      <c r="K755" s="22"/>
      <c r="L755" s="26"/>
    </row>
    <row r="756" spans="11:12" x14ac:dyDescent="0.25">
      <c r="K756" s="22"/>
      <c r="L756" s="26"/>
    </row>
    <row r="757" spans="11:12" x14ac:dyDescent="0.25">
      <c r="K757" s="22"/>
      <c r="L757" s="26"/>
    </row>
    <row r="758" spans="11:12" x14ac:dyDescent="0.25">
      <c r="K758" s="22"/>
      <c r="L758" s="26"/>
    </row>
    <row r="759" spans="11:12" x14ac:dyDescent="0.25">
      <c r="K759" s="22"/>
      <c r="L759" s="26"/>
    </row>
    <row r="760" spans="11:12" x14ac:dyDescent="0.25">
      <c r="K760" s="22"/>
      <c r="L760" s="26"/>
    </row>
    <row r="761" spans="11:12" x14ac:dyDescent="0.25">
      <c r="K761" s="22"/>
      <c r="L761" s="26"/>
    </row>
    <row r="762" spans="11:12" x14ac:dyDescent="0.25">
      <c r="K762" s="22"/>
      <c r="L762" s="26"/>
    </row>
    <row r="763" spans="11:12" x14ac:dyDescent="0.25">
      <c r="K763" s="22"/>
      <c r="L763" s="26"/>
    </row>
    <row r="764" spans="11:12" x14ac:dyDescent="0.25">
      <c r="K764" s="22"/>
      <c r="L764" s="26"/>
    </row>
    <row r="765" spans="11:12" x14ac:dyDescent="0.25">
      <c r="K765" s="22"/>
      <c r="L765" s="26"/>
    </row>
    <row r="766" spans="11:12" x14ac:dyDescent="0.25">
      <c r="K766" s="22"/>
      <c r="L766" s="26"/>
    </row>
    <row r="767" spans="11:12" x14ac:dyDescent="0.25">
      <c r="K767" s="22"/>
      <c r="L767" s="26"/>
    </row>
    <row r="768" spans="11:12" x14ac:dyDescent="0.25">
      <c r="K768" s="22"/>
      <c r="L768" s="26"/>
    </row>
    <row r="769" spans="11:12" x14ac:dyDescent="0.25">
      <c r="K769" s="22"/>
      <c r="L769" s="26"/>
    </row>
    <row r="770" spans="11:12" x14ac:dyDescent="0.25">
      <c r="K770" s="22"/>
      <c r="L770" s="26"/>
    </row>
    <row r="771" spans="11:12" x14ac:dyDescent="0.25">
      <c r="K771" s="22"/>
      <c r="L771" s="26"/>
    </row>
    <row r="772" spans="11:12" x14ac:dyDescent="0.25">
      <c r="K772" s="22"/>
      <c r="L772" s="26"/>
    </row>
    <row r="773" spans="11:12" x14ac:dyDescent="0.25">
      <c r="K773" s="22"/>
      <c r="L773" s="26"/>
    </row>
    <row r="774" spans="11:12" x14ac:dyDescent="0.25">
      <c r="K774" s="22"/>
      <c r="L774" s="26"/>
    </row>
    <row r="775" spans="11:12" x14ac:dyDescent="0.25">
      <c r="K775" s="22"/>
      <c r="L775" s="26"/>
    </row>
    <row r="776" spans="11:12" x14ac:dyDescent="0.25">
      <c r="K776" s="22"/>
      <c r="L776" s="26"/>
    </row>
    <row r="777" spans="11:12" x14ac:dyDescent="0.25">
      <c r="K777" s="22"/>
      <c r="L777" s="26"/>
    </row>
    <row r="778" spans="11:12" x14ac:dyDescent="0.25">
      <c r="K778" s="22"/>
      <c r="L778" s="26"/>
    </row>
    <row r="779" spans="11:12" x14ac:dyDescent="0.25">
      <c r="K779" s="22"/>
      <c r="L779" s="26"/>
    </row>
    <row r="780" spans="11:12" x14ac:dyDescent="0.25">
      <c r="K780" s="22"/>
      <c r="L780" s="26"/>
    </row>
    <row r="781" spans="11:12" x14ac:dyDescent="0.25">
      <c r="K781" s="22"/>
      <c r="L781" s="26"/>
    </row>
    <row r="782" spans="11:12" x14ac:dyDescent="0.25">
      <c r="K782" s="22"/>
      <c r="L782" s="26"/>
    </row>
    <row r="783" spans="11:12" x14ac:dyDescent="0.25">
      <c r="K783" s="22"/>
      <c r="L783" s="26"/>
    </row>
    <row r="784" spans="11:12" x14ac:dyDescent="0.25">
      <c r="K784" s="22"/>
      <c r="L784" s="26"/>
    </row>
    <row r="785" spans="11:12" x14ac:dyDescent="0.25">
      <c r="K785" s="22"/>
      <c r="L785" s="26"/>
    </row>
    <row r="786" spans="11:12" x14ac:dyDescent="0.25">
      <c r="K786" s="22"/>
      <c r="L786" s="26"/>
    </row>
    <row r="787" spans="11:12" x14ac:dyDescent="0.25">
      <c r="K787" s="22"/>
      <c r="L787" s="26"/>
    </row>
    <row r="788" spans="11:12" x14ac:dyDescent="0.25">
      <c r="K788" s="22"/>
      <c r="L788" s="26"/>
    </row>
    <row r="789" spans="11:12" x14ac:dyDescent="0.25">
      <c r="K789" s="22"/>
      <c r="L789" s="26"/>
    </row>
    <row r="790" spans="11:12" x14ac:dyDescent="0.25">
      <c r="K790" s="22"/>
      <c r="L790" s="26"/>
    </row>
    <row r="791" spans="11:12" x14ac:dyDescent="0.25">
      <c r="K791" s="22"/>
      <c r="L791" s="26"/>
    </row>
    <row r="792" spans="11:12" x14ac:dyDescent="0.25">
      <c r="K792" s="22"/>
      <c r="L792" s="26"/>
    </row>
    <row r="793" spans="11:12" x14ac:dyDescent="0.25">
      <c r="K793" s="22"/>
      <c r="L793" s="26"/>
    </row>
    <row r="794" spans="11:12" x14ac:dyDescent="0.25">
      <c r="K794" s="22"/>
      <c r="L794" s="26"/>
    </row>
    <row r="795" spans="11:12" x14ac:dyDescent="0.25">
      <c r="K795" s="22"/>
      <c r="L795" s="26"/>
    </row>
    <row r="796" spans="11:12" x14ac:dyDescent="0.25">
      <c r="K796" s="22"/>
      <c r="L796" s="26"/>
    </row>
    <row r="797" spans="11:12" x14ac:dyDescent="0.25">
      <c r="K797" s="22"/>
      <c r="L797" s="26"/>
    </row>
    <row r="798" spans="11:12" x14ac:dyDescent="0.25">
      <c r="K798" s="22"/>
      <c r="L798" s="26"/>
    </row>
    <row r="799" spans="11:12" x14ac:dyDescent="0.25">
      <c r="K799" s="22"/>
      <c r="L799" s="26"/>
    </row>
    <row r="800" spans="11:12" x14ac:dyDescent="0.25">
      <c r="K800" s="22"/>
      <c r="L800" s="26"/>
    </row>
    <row r="801" spans="11:12" x14ac:dyDescent="0.25">
      <c r="K801" s="22"/>
      <c r="L801" s="26"/>
    </row>
    <row r="802" spans="11:12" x14ac:dyDescent="0.25">
      <c r="K802" s="22"/>
      <c r="L802" s="26"/>
    </row>
    <row r="803" spans="11:12" x14ac:dyDescent="0.25">
      <c r="K803" s="22"/>
      <c r="L803" s="26"/>
    </row>
    <row r="804" spans="11:12" x14ac:dyDescent="0.25">
      <c r="K804" s="22"/>
      <c r="L804" s="26"/>
    </row>
    <row r="805" spans="11:12" x14ac:dyDescent="0.25">
      <c r="K805" s="22"/>
      <c r="L805" s="26"/>
    </row>
    <row r="806" spans="11:12" x14ac:dyDescent="0.25">
      <c r="K806" s="22"/>
      <c r="L806" s="26"/>
    </row>
    <row r="807" spans="11:12" x14ac:dyDescent="0.25">
      <c r="K807" s="22"/>
      <c r="L807" s="26"/>
    </row>
    <row r="808" spans="11:12" x14ac:dyDescent="0.25">
      <c r="K808" s="22"/>
      <c r="L808" s="26"/>
    </row>
    <row r="809" spans="11:12" x14ac:dyDescent="0.25">
      <c r="K809" s="22"/>
      <c r="L809" s="26"/>
    </row>
    <row r="810" spans="11:12" x14ac:dyDescent="0.25">
      <c r="K810" s="22"/>
      <c r="L810" s="26"/>
    </row>
    <row r="811" spans="11:12" x14ac:dyDescent="0.25">
      <c r="K811" s="22"/>
      <c r="L811" s="26"/>
    </row>
    <row r="812" spans="11:12" x14ac:dyDescent="0.25">
      <c r="K812" s="22"/>
      <c r="L812" s="26"/>
    </row>
    <row r="813" spans="11:12" x14ac:dyDescent="0.25">
      <c r="K813" s="22"/>
      <c r="L813" s="26"/>
    </row>
    <row r="814" spans="11:12" x14ac:dyDescent="0.25">
      <c r="K814" s="22"/>
      <c r="L814" s="26"/>
    </row>
    <row r="815" spans="11:12" x14ac:dyDescent="0.25">
      <c r="K815" s="22"/>
      <c r="L815" s="26"/>
    </row>
    <row r="816" spans="11:12" x14ac:dyDescent="0.25">
      <c r="K816" s="22"/>
      <c r="L816" s="26"/>
    </row>
    <row r="817" spans="11:12" x14ac:dyDescent="0.25">
      <c r="K817" s="22"/>
      <c r="L817" s="26"/>
    </row>
    <row r="818" spans="11:12" x14ac:dyDescent="0.25">
      <c r="K818" s="22"/>
      <c r="L818" s="26"/>
    </row>
    <row r="819" spans="11:12" x14ac:dyDescent="0.25">
      <c r="K819" s="22"/>
      <c r="L819" s="26"/>
    </row>
    <row r="820" spans="11:12" x14ac:dyDescent="0.25">
      <c r="K820" s="22"/>
      <c r="L820" s="26"/>
    </row>
    <row r="821" spans="11:12" x14ac:dyDescent="0.25">
      <c r="K821" s="22"/>
      <c r="L821" s="26"/>
    </row>
    <row r="822" spans="11:12" x14ac:dyDescent="0.25">
      <c r="K822" s="22"/>
      <c r="L822" s="26"/>
    </row>
    <row r="823" spans="11:12" x14ac:dyDescent="0.25">
      <c r="K823" s="22"/>
      <c r="L823" s="26"/>
    </row>
    <row r="824" spans="11:12" x14ac:dyDescent="0.25">
      <c r="K824" s="22"/>
      <c r="L824" s="26"/>
    </row>
    <row r="825" spans="11:12" x14ac:dyDescent="0.25">
      <c r="K825" s="22"/>
      <c r="L825" s="26"/>
    </row>
    <row r="826" spans="11:12" x14ac:dyDescent="0.25">
      <c r="K826" s="22"/>
      <c r="L826" s="26"/>
    </row>
    <row r="827" spans="11:12" x14ac:dyDescent="0.25">
      <c r="K827" s="22"/>
      <c r="L827" s="26"/>
    </row>
    <row r="828" spans="11:12" x14ac:dyDescent="0.25">
      <c r="K828" s="22"/>
      <c r="L828" s="26"/>
    </row>
    <row r="829" spans="11:12" x14ac:dyDescent="0.25">
      <c r="K829" s="22"/>
      <c r="L829" s="26"/>
    </row>
    <row r="830" spans="11:12" x14ac:dyDescent="0.25">
      <c r="K830" s="22"/>
      <c r="L830" s="26"/>
    </row>
    <row r="831" spans="11:12" x14ac:dyDescent="0.25">
      <c r="K831" s="22"/>
      <c r="L831" s="26"/>
    </row>
    <row r="832" spans="11:12" x14ac:dyDescent="0.25">
      <c r="K832" s="22"/>
      <c r="L832" s="26"/>
    </row>
    <row r="833" spans="11:12" x14ac:dyDescent="0.25">
      <c r="K833" s="22"/>
      <c r="L833" s="26"/>
    </row>
    <row r="834" spans="11:12" x14ac:dyDescent="0.25">
      <c r="K834" s="22"/>
      <c r="L834" s="26"/>
    </row>
    <row r="835" spans="11:12" x14ac:dyDescent="0.25">
      <c r="K835" s="22"/>
      <c r="L835" s="26"/>
    </row>
    <row r="836" spans="11:12" x14ac:dyDescent="0.25">
      <c r="K836" s="22"/>
      <c r="L836" s="26"/>
    </row>
    <row r="837" spans="11:12" x14ac:dyDescent="0.25">
      <c r="K837" s="22"/>
      <c r="L837" s="26"/>
    </row>
    <row r="838" spans="11:12" x14ac:dyDescent="0.25">
      <c r="K838" s="22"/>
      <c r="L838" s="26"/>
    </row>
    <row r="839" spans="11:12" x14ac:dyDescent="0.25">
      <c r="K839" s="22"/>
      <c r="L839" s="26"/>
    </row>
    <row r="840" spans="11:12" x14ac:dyDescent="0.25">
      <c r="K840" s="22"/>
      <c r="L840" s="26"/>
    </row>
    <row r="841" spans="11:12" x14ac:dyDescent="0.25">
      <c r="K841" s="22"/>
      <c r="L841" s="26"/>
    </row>
    <row r="842" spans="11:12" x14ac:dyDescent="0.25">
      <c r="K842" s="22"/>
      <c r="L842" s="26"/>
    </row>
    <row r="843" spans="11:12" x14ac:dyDescent="0.25">
      <c r="K843" s="22"/>
      <c r="L843" s="26"/>
    </row>
    <row r="844" spans="11:12" x14ac:dyDescent="0.25">
      <c r="K844" s="22"/>
      <c r="L844" s="26"/>
    </row>
    <row r="845" spans="11:12" x14ac:dyDescent="0.25">
      <c r="K845" s="22"/>
      <c r="L845" s="26"/>
    </row>
    <row r="846" spans="11:12" x14ac:dyDescent="0.25">
      <c r="K846" s="22"/>
      <c r="L846" s="26"/>
    </row>
    <row r="847" spans="11:12" x14ac:dyDescent="0.25">
      <c r="K847" s="22"/>
      <c r="L847" s="26"/>
    </row>
    <row r="848" spans="11:12" x14ac:dyDescent="0.25">
      <c r="K848" s="22"/>
      <c r="L848" s="26"/>
    </row>
    <row r="849" spans="11:12" x14ac:dyDescent="0.25">
      <c r="K849" s="22"/>
      <c r="L849" s="26"/>
    </row>
    <row r="850" spans="11:12" x14ac:dyDescent="0.25">
      <c r="K850" s="22"/>
      <c r="L850" s="26"/>
    </row>
    <row r="851" spans="11:12" x14ac:dyDescent="0.25">
      <c r="K851" s="22"/>
      <c r="L851" s="26"/>
    </row>
    <row r="852" spans="11:12" x14ac:dyDescent="0.25">
      <c r="K852" s="22"/>
      <c r="L852" s="26"/>
    </row>
    <row r="853" spans="11:12" x14ac:dyDescent="0.25">
      <c r="K853" s="22"/>
      <c r="L853" s="26"/>
    </row>
    <row r="854" spans="11:12" x14ac:dyDescent="0.25">
      <c r="K854" s="22"/>
      <c r="L854" s="26"/>
    </row>
    <row r="855" spans="11:12" x14ac:dyDescent="0.25">
      <c r="K855" s="22"/>
      <c r="L855" s="26"/>
    </row>
    <row r="856" spans="11:12" x14ac:dyDescent="0.25">
      <c r="K856" s="22"/>
      <c r="L856" s="26"/>
    </row>
    <row r="857" spans="11:12" x14ac:dyDescent="0.25">
      <c r="K857" s="22"/>
      <c r="L857" s="26"/>
    </row>
    <row r="858" spans="11:12" x14ac:dyDescent="0.25">
      <c r="K858" s="22"/>
      <c r="L858" s="26"/>
    </row>
    <row r="859" spans="11:12" x14ac:dyDescent="0.25">
      <c r="K859" s="22"/>
      <c r="L859" s="26"/>
    </row>
    <row r="860" spans="11:12" x14ac:dyDescent="0.25">
      <c r="K860" s="22"/>
      <c r="L860" s="26"/>
    </row>
    <row r="861" spans="11:12" x14ac:dyDescent="0.25">
      <c r="K861" s="22"/>
      <c r="L861" s="26"/>
    </row>
    <row r="862" spans="11:12" x14ac:dyDescent="0.25">
      <c r="K862" s="22"/>
      <c r="L862" s="26"/>
    </row>
    <row r="863" spans="11:12" x14ac:dyDescent="0.25">
      <c r="K863" s="22"/>
      <c r="L863" s="26"/>
    </row>
    <row r="864" spans="11:12" x14ac:dyDescent="0.25">
      <c r="K864" s="22"/>
      <c r="L864" s="26"/>
    </row>
    <row r="865" spans="11:12" x14ac:dyDescent="0.25">
      <c r="K865" s="22"/>
      <c r="L865" s="26"/>
    </row>
    <row r="866" spans="11:12" x14ac:dyDescent="0.25">
      <c r="K866" s="22"/>
      <c r="L866" s="26"/>
    </row>
    <row r="867" spans="11:12" x14ac:dyDescent="0.25">
      <c r="K867" s="22"/>
      <c r="L867" s="26"/>
    </row>
    <row r="868" spans="11:12" x14ac:dyDescent="0.25">
      <c r="K868" s="22"/>
      <c r="L868" s="26"/>
    </row>
    <row r="869" spans="11:12" x14ac:dyDescent="0.25">
      <c r="K869" s="22"/>
      <c r="L869" s="26"/>
    </row>
    <row r="870" spans="11:12" x14ac:dyDescent="0.25">
      <c r="K870" s="22"/>
      <c r="L870" s="26"/>
    </row>
    <row r="871" spans="11:12" x14ac:dyDescent="0.25">
      <c r="K871" s="22"/>
      <c r="L871" s="26"/>
    </row>
    <row r="872" spans="11:12" x14ac:dyDescent="0.25">
      <c r="K872" s="22"/>
      <c r="L872" s="26"/>
    </row>
    <row r="873" spans="11:12" x14ac:dyDescent="0.25">
      <c r="K873" s="22"/>
      <c r="L873" s="26"/>
    </row>
    <row r="874" spans="11:12" x14ac:dyDescent="0.25">
      <c r="K874" s="22"/>
      <c r="L874" s="26"/>
    </row>
    <row r="875" spans="11:12" x14ac:dyDescent="0.25">
      <c r="K875" s="22"/>
      <c r="L875" s="26"/>
    </row>
    <row r="876" spans="11:12" x14ac:dyDescent="0.25">
      <c r="K876" s="22"/>
      <c r="L876" s="26"/>
    </row>
    <row r="877" spans="11:12" x14ac:dyDescent="0.25">
      <c r="K877" s="22"/>
      <c r="L877" s="26"/>
    </row>
    <row r="878" spans="11:12" x14ac:dyDescent="0.25">
      <c r="K878" s="22"/>
      <c r="L878" s="26"/>
    </row>
    <row r="879" spans="11:12" x14ac:dyDescent="0.25">
      <c r="K879" s="22"/>
      <c r="L879" s="26"/>
    </row>
    <row r="880" spans="11:12" x14ac:dyDescent="0.25">
      <c r="K880" s="22"/>
      <c r="L880" s="26"/>
    </row>
    <row r="881" spans="11:12" x14ac:dyDescent="0.25">
      <c r="K881" s="22"/>
      <c r="L881" s="26"/>
    </row>
    <row r="882" spans="11:12" x14ac:dyDescent="0.25">
      <c r="K882" s="22"/>
      <c r="L882" s="26"/>
    </row>
    <row r="883" spans="11:12" x14ac:dyDescent="0.25">
      <c r="K883" s="22"/>
      <c r="L883" s="26"/>
    </row>
    <row r="884" spans="11:12" x14ac:dyDescent="0.25">
      <c r="K884" s="22"/>
      <c r="L884" s="26"/>
    </row>
    <row r="885" spans="11:12" x14ac:dyDescent="0.25">
      <c r="K885" s="22"/>
      <c r="L885" s="26"/>
    </row>
    <row r="886" spans="11:12" x14ac:dyDescent="0.25">
      <c r="K886" s="22"/>
      <c r="L886" s="26"/>
    </row>
    <row r="887" spans="11:12" x14ac:dyDescent="0.25">
      <c r="K887" s="22"/>
      <c r="L887" s="26"/>
    </row>
    <row r="888" spans="11:12" x14ac:dyDescent="0.25">
      <c r="K888" s="22"/>
      <c r="L888" s="26"/>
    </row>
    <row r="889" spans="11:12" x14ac:dyDescent="0.25">
      <c r="K889" s="22"/>
      <c r="L889" s="26"/>
    </row>
    <row r="890" spans="11:12" x14ac:dyDescent="0.25">
      <c r="K890" s="22"/>
      <c r="L890" s="26"/>
    </row>
    <row r="891" spans="11:12" x14ac:dyDescent="0.25">
      <c r="K891" s="22"/>
      <c r="L891" s="26"/>
    </row>
    <row r="892" spans="11:12" x14ac:dyDescent="0.25">
      <c r="K892" s="22"/>
      <c r="L892" s="26"/>
    </row>
    <row r="893" spans="11:12" x14ac:dyDescent="0.25">
      <c r="K893" s="22"/>
      <c r="L893" s="26"/>
    </row>
    <row r="894" spans="11:12" x14ac:dyDescent="0.25">
      <c r="K894" s="22"/>
      <c r="L894" s="26"/>
    </row>
    <row r="895" spans="11:12" x14ac:dyDescent="0.25">
      <c r="K895" s="22"/>
      <c r="L895" s="26"/>
    </row>
    <row r="896" spans="11:12" x14ac:dyDescent="0.25">
      <c r="K896" s="22"/>
      <c r="L896" s="26"/>
    </row>
    <row r="897" spans="11:12" x14ac:dyDescent="0.25">
      <c r="K897" s="22"/>
      <c r="L897" s="26"/>
    </row>
    <row r="898" spans="11:12" x14ac:dyDescent="0.25">
      <c r="K898" s="22"/>
      <c r="L898" s="26"/>
    </row>
    <row r="899" spans="11:12" x14ac:dyDescent="0.25">
      <c r="K899" s="22"/>
      <c r="L899" s="26"/>
    </row>
    <row r="900" spans="11:12" x14ac:dyDescent="0.25">
      <c r="K900" s="22"/>
      <c r="L900" s="26"/>
    </row>
  </sheetData>
  <mergeCells count="14">
    <mergeCell ref="H8:H9"/>
    <mergeCell ref="I8:I9"/>
    <mergeCell ref="B10:I10"/>
    <mergeCell ref="B12:I12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90" max="8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2689D8-7952-43AA-8663-7B2B2F049E4A}">
  <sheetPr codeName="Sheet4">
    <tabColor theme="4" tint="0.39997558519241921"/>
  </sheetPr>
  <dimension ref="A1:L900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18" customWidth="1"/>
    <col min="2" max="2" width="12.5703125" style="18" customWidth="1"/>
    <col min="3" max="5" width="9.7109375" style="18" customWidth="1"/>
    <col min="6" max="6" width="12.5703125" style="18" customWidth="1"/>
    <col min="7" max="9" width="9.7109375" style="18" customWidth="1"/>
    <col min="10" max="10" width="6.7109375" style="18" customWidth="1"/>
    <col min="11" max="11" width="12.42578125" style="18" customWidth="1"/>
    <col min="12" max="12" width="22" style="36" customWidth="1"/>
    <col min="13" max="16384" width="8.7109375" style="18"/>
  </cols>
  <sheetData>
    <row r="1" spans="1:12" ht="60" customHeight="1" x14ac:dyDescent="0.25">
      <c r="A1" s="64" t="s">
        <v>32</v>
      </c>
      <c r="B1" s="64"/>
      <c r="C1" s="64"/>
      <c r="D1" s="64"/>
      <c r="E1" s="64"/>
      <c r="F1" s="64"/>
      <c r="G1" s="64"/>
      <c r="H1" s="64"/>
      <c r="I1" s="64"/>
      <c r="J1" s="50"/>
      <c r="K1" s="22"/>
      <c r="L1" s="23" t="s">
        <v>34</v>
      </c>
    </row>
    <row r="2" spans="1:12" ht="19.5" customHeight="1" x14ac:dyDescent="0.3">
      <c r="A2" s="51" t="str">
        <f>"Weekly Payroll Jobs and Wages in Australia - " &amp;$L$1</f>
        <v>Weekly Payroll Jobs and Wages in Australia - Victoria</v>
      </c>
      <c r="B2" s="19"/>
      <c r="C2" s="19"/>
      <c r="D2" s="19"/>
      <c r="E2" s="19"/>
      <c r="F2" s="19"/>
      <c r="G2" s="19"/>
      <c r="H2" s="19"/>
      <c r="I2" s="19"/>
      <c r="J2" s="19"/>
      <c r="K2" s="27" t="s">
        <v>60</v>
      </c>
      <c r="L2" s="24">
        <v>44338</v>
      </c>
    </row>
    <row r="3" spans="1:12" ht="15" customHeight="1" x14ac:dyDescent="0.25">
      <c r="A3" s="52" t="str">
        <f>"Week ending "&amp;TEXT($L$2,"dddd dd mmmm yyyy")</f>
        <v>Week ending Saturday 22 May 2021</v>
      </c>
      <c r="B3" s="19"/>
      <c r="C3" s="53"/>
      <c r="D3" s="54"/>
      <c r="E3" s="19"/>
      <c r="F3" s="19"/>
      <c r="G3" s="19"/>
      <c r="H3" s="19"/>
      <c r="I3" s="19"/>
      <c r="J3" s="19"/>
      <c r="K3" s="27" t="s">
        <v>61</v>
      </c>
      <c r="L3" s="28">
        <v>43904</v>
      </c>
    </row>
    <row r="4" spans="1:12" ht="15" customHeight="1" x14ac:dyDescent="0.25">
      <c r="A4" s="2" t="s">
        <v>31</v>
      </c>
      <c r="B4" s="19"/>
      <c r="C4" s="19"/>
      <c r="D4" s="19"/>
      <c r="E4" s="19"/>
      <c r="F4" s="19"/>
      <c r="G4" s="19"/>
      <c r="H4" s="19"/>
      <c r="I4" s="19"/>
      <c r="J4" s="19"/>
      <c r="K4" s="27" t="s">
        <v>70</v>
      </c>
      <c r="L4" s="28">
        <v>44310</v>
      </c>
    </row>
    <row r="5" spans="1:12" ht="11.65" customHeight="1" x14ac:dyDescent="0.25">
      <c r="A5" s="55"/>
      <c r="B5" s="19"/>
      <c r="C5" s="19"/>
      <c r="D5" s="19"/>
      <c r="E5" s="19"/>
      <c r="F5" s="19"/>
      <c r="G5" s="19"/>
      <c r="H5" s="19"/>
      <c r="I5" s="19"/>
      <c r="J5" s="19"/>
      <c r="K5" s="27"/>
      <c r="L5" s="28">
        <v>44317</v>
      </c>
    </row>
    <row r="6" spans="1:12" ht="16.5" customHeight="1" thickBot="1" x14ac:dyDescent="0.3">
      <c r="A6" s="56" t="str">
        <f>"Change in payroll jobs and total wages, "&amp;$L$1</f>
        <v>Change in payroll jobs and total wages, Victoria</v>
      </c>
      <c r="B6" s="53"/>
      <c r="C6" s="20"/>
      <c r="D6" s="57"/>
      <c r="E6" s="19"/>
      <c r="F6" s="19"/>
      <c r="G6" s="19"/>
      <c r="H6" s="19"/>
      <c r="I6" s="19"/>
      <c r="J6" s="19"/>
      <c r="K6" s="27"/>
      <c r="L6" s="28">
        <v>44324</v>
      </c>
    </row>
    <row r="7" spans="1:12" ht="16.5" customHeight="1" x14ac:dyDescent="0.25">
      <c r="A7" s="40"/>
      <c r="B7" s="76" t="s">
        <v>58</v>
      </c>
      <c r="C7" s="77"/>
      <c r="D7" s="77"/>
      <c r="E7" s="78"/>
      <c r="F7" s="79" t="s">
        <v>59</v>
      </c>
      <c r="G7" s="77"/>
      <c r="H7" s="77"/>
      <c r="I7" s="78"/>
      <c r="J7" s="58"/>
      <c r="K7" s="27" t="s">
        <v>71</v>
      </c>
      <c r="L7" s="28">
        <v>44331</v>
      </c>
    </row>
    <row r="8" spans="1:12" ht="33.75" customHeight="1" x14ac:dyDescent="0.25">
      <c r="A8" s="80"/>
      <c r="B8" s="82" t="str">
        <f>"% Change between " &amp; TEXT($L$3,"dd mmm yyyy")&amp;" and "&amp; TEXT($L$2,"dd mmm yyyy") &amp; " (Change since 100th case of COVID-19)"</f>
        <v>% Change between 14 Mar 2020 and 22 May 2021 (Change since 100th case of COVID-19)</v>
      </c>
      <c r="C8" s="84" t="str">
        <f>"% Change between " &amp; TEXT($L$4,"dd mmm yyyy")&amp;" and "&amp; TEXT($L$2,"dd mmm yyyy") &amp; " (monthly change)"</f>
        <v>% Change between 24 Apr 2021 and 22 May 2021 (monthly change)</v>
      </c>
      <c r="D8" s="67" t="str">
        <f>"% Change between " &amp; TEXT($L$7,"dd mmm yyyy")&amp;" and "&amp; TEXT($L$2,"dd mmm yyyy") &amp; " (weekly change)"</f>
        <v>% Change between 15 May 2021 and 22 May 2021 (weekly change)</v>
      </c>
      <c r="E8" s="69" t="str">
        <f>"% Change between " &amp; TEXT($L$6,"dd mmm yyyy")&amp;" and "&amp; TEXT($L$7,"dd mmm yyyy") &amp; " (weekly change)"</f>
        <v>% Change between 08 May 2021 and 15 May 2021 (weekly change)</v>
      </c>
      <c r="F8" s="82" t="str">
        <f>"% Change between " &amp; TEXT($L$3,"dd mmm yyyy")&amp;" and "&amp; TEXT($L$2,"dd mmm yyyy") &amp; " (Change since 100th case of COVID-19)"</f>
        <v>% Change between 14 Mar 2020 and 22 May 2021 (Change since 100th case of COVID-19)</v>
      </c>
      <c r="G8" s="84" t="str">
        <f>"% Change between " &amp; TEXT($L$4,"dd mmm yyyy")&amp;" and "&amp; TEXT($L$2,"dd mmm yyyy") &amp; " (monthly change)"</f>
        <v>% Change between 24 Apr 2021 and 22 May 2021 (monthly change)</v>
      </c>
      <c r="H8" s="67" t="str">
        <f>"% Change between " &amp; TEXT($L$7,"dd mmm yyyy")&amp;" and "&amp; TEXT($L$2,"dd mmm yyyy") &amp; " (weekly change)"</f>
        <v>% Change between 15 May 2021 and 22 May 2021 (weekly change)</v>
      </c>
      <c r="I8" s="69" t="str">
        <f>"% Change between " &amp; TEXT($L$6,"dd mmm yyyy")&amp;" and "&amp; TEXT($L$7,"dd mmm yyyy") &amp; " (weekly change)"</f>
        <v>% Change between 08 May 2021 and 15 May 2021 (weekly change)</v>
      </c>
      <c r="J8" s="59"/>
      <c r="K8" s="27" t="s">
        <v>72</v>
      </c>
      <c r="L8" s="28">
        <v>44338</v>
      </c>
    </row>
    <row r="9" spans="1:12" ht="48.75" customHeight="1" thickBot="1" x14ac:dyDescent="0.3">
      <c r="A9" s="81"/>
      <c r="B9" s="83"/>
      <c r="C9" s="85"/>
      <c r="D9" s="68"/>
      <c r="E9" s="70"/>
      <c r="F9" s="83"/>
      <c r="G9" s="85"/>
      <c r="H9" s="68"/>
      <c r="I9" s="70"/>
      <c r="J9" s="60"/>
      <c r="K9" s="27" t="s">
        <v>67</v>
      </c>
      <c r="L9" s="30"/>
    </row>
    <row r="10" spans="1:12" x14ac:dyDescent="0.25">
      <c r="A10" s="41"/>
      <c r="B10" s="71" t="str">
        <f>L1</f>
        <v>Victoria</v>
      </c>
      <c r="C10" s="72"/>
      <c r="D10" s="72"/>
      <c r="E10" s="72"/>
      <c r="F10" s="72"/>
      <c r="G10" s="72"/>
      <c r="H10" s="72"/>
      <c r="I10" s="73"/>
      <c r="J10" s="21"/>
      <c r="K10" s="37"/>
      <c r="L10" s="30"/>
    </row>
    <row r="11" spans="1:12" x14ac:dyDescent="0.25">
      <c r="A11" s="42" t="s">
        <v>30</v>
      </c>
      <c r="B11" s="21">
        <v>2.2313310544345155E-2</v>
      </c>
      <c r="C11" s="21">
        <v>1.8624994627538527E-3</v>
      </c>
      <c r="D11" s="21">
        <v>2.982791824602149E-3</v>
      </c>
      <c r="E11" s="21">
        <v>8.4423379527143183E-4</v>
      </c>
      <c r="F11" s="21">
        <v>5.0441986037293329E-2</v>
      </c>
      <c r="G11" s="21">
        <v>-6.9664779027320822E-3</v>
      </c>
      <c r="H11" s="21">
        <v>8.6983914587319688E-3</v>
      </c>
      <c r="I11" s="43">
        <v>-2.7664580984312348E-3</v>
      </c>
      <c r="J11" s="21"/>
      <c r="K11" s="29"/>
      <c r="L11" s="30"/>
    </row>
    <row r="12" spans="1:12" x14ac:dyDescent="0.25">
      <c r="A12" s="41"/>
      <c r="B12" s="74" t="s">
        <v>29</v>
      </c>
      <c r="C12" s="74"/>
      <c r="D12" s="74"/>
      <c r="E12" s="74"/>
      <c r="F12" s="74"/>
      <c r="G12" s="74"/>
      <c r="H12" s="74"/>
      <c r="I12" s="75"/>
      <c r="J12" s="21"/>
      <c r="K12" s="29"/>
      <c r="L12" s="30"/>
    </row>
    <row r="13" spans="1:12" x14ac:dyDescent="0.25">
      <c r="A13" s="44" t="s">
        <v>28</v>
      </c>
      <c r="B13" s="21">
        <v>-7.1163616686698017E-4</v>
      </c>
      <c r="C13" s="21">
        <v>-1.3130165062340549E-3</v>
      </c>
      <c r="D13" s="21">
        <v>5.0966711131932296E-3</v>
      </c>
      <c r="E13" s="21">
        <v>5.5008631829145394E-4</v>
      </c>
      <c r="F13" s="21">
        <v>2.4559704935657178E-2</v>
      </c>
      <c r="G13" s="21">
        <v>-9.9097729567730886E-3</v>
      </c>
      <c r="H13" s="21">
        <v>8.3234752089118569E-3</v>
      </c>
      <c r="I13" s="43">
        <v>-3.4540326007723721E-3</v>
      </c>
      <c r="J13" s="21"/>
      <c r="K13" s="29"/>
      <c r="L13" s="30"/>
    </row>
    <row r="14" spans="1:12" x14ac:dyDescent="0.25">
      <c r="A14" s="44" t="s">
        <v>27</v>
      </c>
      <c r="B14" s="21">
        <v>2.1236184920459866E-2</v>
      </c>
      <c r="C14" s="21">
        <v>2.7685078127557272E-3</v>
      </c>
      <c r="D14" s="21">
        <v>6.9897010828867678E-4</v>
      </c>
      <c r="E14" s="21">
        <v>6.1476305356111816E-4</v>
      </c>
      <c r="F14" s="21">
        <v>7.8999753600471845E-2</v>
      </c>
      <c r="G14" s="21">
        <v>-3.6133947230009289E-3</v>
      </c>
      <c r="H14" s="21">
        <v>9.0709075283330609E-3</v>
      </c>
      <c r="I14" s="43">
        <v>-2.0234547321628105E-3</v>
      </c>
      <c r="J14" s="21"/>
      <c r="K14" s="26"/>
      <c r="L14" s="30"/>
    </row>
    <row r="15" spans="1:12" x14ac:dyDescent="0.25">
      <c r="A15" s="44" t="s">
        <v>69</v>
      </c>
      <c r="B15" s="21">
        <v>-1.6829457645564982E-2</v>
      </c>
      <c r="C15" s="21">
        <v>2.6869443452077757E-3</v>
      </c>
      <c r="D15" s="21">
        <v>8.659982039879166E-3</v>
      </c>
      <c r="E15" s="21">
        <v>3.8011449462227453E-3</v>
      </c>
      <c r="F15" s="21">
        <v>6.7964260288755352E-3</v>
      </c>
      <c r="G15" s="21">
        <v>-2.401511750632801E-2</v>
      </c>
      <c r="H15" s="21">
        <v>2.489025600478878E-2</v>
      </c>
      <c r="I15" s="43">
        <v>-2.4182865075365045E-3</v>
      </c>
      <c r="J15" s="21"/>
      <c r="K15" s="38"/>
      <c r="L15" s="30"/>
    </row>
    <row r="16" spans="1:12" x14ac:dyDescent="0.25">
      <c r="A16" s="44" t="s">
        <v>47</v>
      </c>
      <c r="B16" s="21">
        <v>-4.4654475146022055E-3</v>
      </c>
      <c r="C16" s="21">
        <v>-6.5759012762560687E-3</v>
      </c>
      <c r="D16" s="21">
        <v>-1.7527946170996511E-3</v>
      </c>
      <c r="E16" s="21">
        <v>7.0090433533875895E-4</v>
      </c>
      <c r="F16" s="21">
        <v>4.6960720237595899E-2</v>
      </c>
      <c r="G16" s="21">
        <v>-4.4199829735166452E-3</v>
      </c>
      <c r="H16" s="21">
        <v>4.0804667353622204E-3</v>
      </c>
      <c r="I16" s="43">
        <v>8.6483260446201804E-4</v>
      </c>
      <c r="J16" s="21"/>
      <c r="K16" s="29"/>
      <c r="L16" s="30"/>
    </row>
    <row r="17" spans="1:12" x14ac:dyDescent="0.25">
      <c r="A17" s="44" t="s">
        <v>48</v>
      </c>
      <c r="B17" s="21">
        <v>3.0397007660424302E-2</v>
      </c>
      <c r="C17" s="21">
        <v>4.9664096118973156E-4</v>
      </c>
      <c r="D17" s="21">
        <v>1.7174280146186049E-3</v>
      </c>
      <c r="E17" s="21">
        <v>1.8239479961106309E-3</v>
      </c>
      <c r="F17" s="21">
        <v>6.0294831929575521E-2</v>
      </c>
      <c r="G17" s="21">
        <v>-2.4217553451489904E-3</v>
      </c>
      <c r="H17" s="21">
        <v>9.5614567267259254E-3</v>
      </c>
      <c r="I17" s="43">
        <v>-1.0983182637706035E-3</v>
      </c>
      <c r="J17" s="21"/>
      <c r="K17" s="29"/>
      <c r="L17" s="30"/>
    </row>
    <row r="18" spans="1:12" x14ac:dyDescent="0.25">
      <c r="A18" s="44" t="s">
        <v>49</v>
      </c>
      <c r="B18" s="21">
        <v>2.2545740305779383E-2</v>
      </c>
      <c r="C18" s="21">
        <v>5.5289665843771818E-3</v>
      </c>
      <c r="D18" s="21">
        <v>5.5159643527200597E-3</v>
      </c>
      <c r="E18" s="21">
        <v>9.0339119752180785E-4</v>
      </c>
      <c r="F18" s="21">
        <v>3.5525893958896049E-2</v>
      </c>
      <c r="G18" s="21">
        <v>-7.5656449641813284E-3</v>
      </c>
      <c r="H18" s="21">
        <v>1.2295936536533381E-2</v>
      </c>
      <c r="I18" s="43">
        <v>-4.1746391034529484E-3</v>
      </c>
      <c r="J18" s="21"/>
      <c r="K18" s="29"/>
      <c r="L18" s="30"/>
    </row>
    <row r="19" spans="1:12" ht="17.25" customHeight="1" x14ac:dyDescent="0.25">
      <c r="A19" s="44" t="s">
        <v>50</v>
      </c>
      <c r="B19" s="21">
        <v>3.4412230455747705E-2</v>
      </c>
      <c r="C19" s="21">
        <v>5.3021219678641707E-3</v>
      </c>
      <c r="D19" s="21">
        <v>5.9428844910340839E-3</v>
      </c>
      <c r="E19" s="21">
        <v>-1.3812918911226824E-4</v>
      </c>
      <c r="F19" s="21">
        <v>4.6214233507841485E-2</v>
      </c>
      <c r="G19" s="21">
        <v>-1.1117436118203594E-2</v>
      </c>
      <c r="H19" s="21">
        <v>7.9767136396398097E-3</v>
      </c>
      <c r="I19" s="43">
        <v>-3.0209965792432625E-3</v>
      </c>
      <c r="J19" s="61"/>
      <c r="K19" s="31"/>
      <c r="L19" s="30"/>
    </row>
    <row r="20" spans="1:12" x14ac:dyDescent="0.25">
      <c r="A20" s="44" t="s">
        <v>51</v>
      </c>
      <c r="B20" s="21">
        <v>6.4741788173114934E-2</v>
      </c>
      <c r="C20" s="21">
        <v>1.2197568049461482E-2</v>
      </c>
      <c r="D20" s="21">
        <v>4.1487360753078573E-3</v>
      </c>
      <c r="E20" s="21">
        <v>-1.0022709872381519E-3</v>
      </c>
      <c r="F20" s="21">
        <v>8.6132127600397457E-2</v>
      </c>
      <c r="G20" s="21">
        <v>-1.1192609223607763E-2</v>
      </c>
      <c r="H20" s="21">
        <v>4.7613116302838154E-3</v>
      </c>
      <c r="I20" s="43">
        <v>-9.6195163323835597E-3</v>
      </c>
      <c r="J20" s="19"/>
      <c r="K20" s="25"/>
      <c r="L20" s="30"/>
    </row>
    <row r="21" spans="1:12" ht="15.75" thickBot="1" x14ac:dyDescent="0.3">
      <c r="A21" s="45" t="s">
        <v>52</v>
      </c>
      <c r="B21" s="46">
        <v>5.3489861259338189E-2</v>
      </c>
      <c r="C21" s="46">
        <v>8.0038232092491945E-3</v>
      </c>
      <c r="D21" s="46">
        <v>2.5241172360372932E-3</v>
      </c>
      <c r="E21" s="46">
        <v>-2.9988635707773881E-3</v>
      </c>
      <c r="F21" s="46">
        <v>0.10507176341879854</v>
      </c>
      <c r="G21" s="46">
        <v>-2.6212331202409955E-2</v>
      </c>
      <c r="H21" s="46">
        <v>-8.0909683215777406E-3</v>
      </c>
      <c r="I21" s="47">
        <v>-1.7267687658705233E-2</v>
      </c>
      <c r="J21" s="19"/>
      <c r="K21" s="39"/>
      <c r="L21" s="30"/>
    </row>
    <row r="22" spans="1:12" x14ac:dyDescent="0.25">
      <c r="A22" s="62" t="s">
        <v>46</v>
      </c>
      <c r="B22" s="19"/>
      <c r="C22" s="19"/>
      <c r="D22" s="19"/>
      <c r="E22" s="19"/>
      <c r="F22" s="19"/>
      <c r="G22" s="19"/>
      <c r="H22" s="19"/>
      <c r="I22" s="19"/>
      <c r="J22" s="19"/>
      <c r="K22" s="25"/>
      <c r="L22" s="30"/>
    </row>
    <row r="23" spans="1:12" ht="10.5" customHeight="1" x14ac:dyDescent="0.25">
      <c r="B23" s="19"/>
      <c r="C23" s="19"/>
      <c r="D23" s="19"/>
      <c r="E23" s="19"/>
      <c r="F23" s="19"/>
      <c r="G23" s="19"/>
      <c r="H23" s="19"/>
      <c r="I23" s="19"/>
      <c r="J23" s="19"/>
      <c r="K23" s="32"/>
      <c r="L23" s="30"/>
    </row>
    <row r="24" spans="1:12" x14ac:dyDescent="0.25">
      <c r="A24" s="56" t="str">
        <f>"Indexed number of payroll jobs and total wages, "&amp;$L$1&amp;" and Australia"</f>
        <v>Indexed number of payroll jobs and total wages, Victoria and Australia</v>
      </c>
      <c r="B24" s="19"/>
      <c r="C24" s="19"/>
      <c r="D24" s="19"/>
      <c r="E24" s="19"/>
      <c r="F24" s="19"/>
      <c r="G24" s="19"/>
      <c r="H24" s="19"/>
      <c r="I24" s="19"/>
      <c r="J24" s="19"/>
      <c r="K24" s="32"/>
      <c r="L24" s="30"/>
    </row>
    <row r="25" spans="1:12" x14ac:dyDescent="0.2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32"/>
      <c r="L25" s="30"/>
    </row>
    <row r="26" spans="1:12" x14ac:dyDescent="0.25">
      <c r="B26" s="19"/>
      <c r="C26" s="19"/>
      <c r="D26" s="19"/>
      <c r="E26" s="19"/>
      <c r="F26" s="19"/>
      <c r="G26" s="19"/>
      <c r="H26" s="19"/>
      <c r="I26" s="19"/>
      <c r="J26" s="19"/>
      <c r="K26" s="32"/>
      <c r="L26" s="30"/>
    </row>
    <row r="27" spans="1:12" x14ac:dyDescent="0.25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39"/>
      <c r="L27" s="30"/>
    </row>
    <row r="28" spans="1:12" x14ac:dyDescent="0.25">
      <c r="A28" s="19"/>
      <c r="B28" s="56"/>
      <c r="C28" s="56"/>
      <c r="D28" s="56"/>
      <c r="E28" s="56"/>
      <c r="F28" s="56"/>
      <c r="G28" s="56"/>
      <c r="H28" s="56"/>
      <c r="I28" s="56"/>
      <c r="J28" s="56"/>
      <c r="K28" s="63"/>
      <c r="L28" s="30"/>
    </row>
    <row r="29" spans="1:12" x14ac:dyDescent="0.25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32"/>
      <c r="L29" s="30"/>
    </row>
    <row r="30" spans="1:12" x14ac:dyDescent="0.25">
      <c r="B30" s="19"/>
      <c r="C30" s="19"/>
      <c r="D30" s="19"/>
      <c r="E30" s="19"/>
      <c r="F30" s="19"/>
      <c r="G30" s="19"/>
      <c r="H30" s="19"/>
      <c r="I30" s="19"/>
      <c r="J30" s="19"/>
      <c r="K30" s="32"/>
      <c r="L30" s="30"/>
    </row>
    <row r="31" spans="1:12" x14ac:dyDescent="0.25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32"/>
      <c r="L31" s="30"/>
    </row>
    <row r="32" spans="1:12" x14ac:dyDescent="0.25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32"/>
      <c r="L32" s="30"/>
    </row>
    <row r="33" spans="1:12" ht="15.75" customHeight="1" x14ac:dyDescent="0.25">
      <c r="B33" s="19"/>
      <c r="C33" s="19"/>
      <c r="D33" s="19"/>
      <c r="E33" s="19"/>
      <c r="F33" s="19"/>
      <c r="G33" s="19"/>
      <c r="H33" s="19"/>
      <c r="I33" s="19"/>
      <c r="J33" s="19"/>
      <c r="K33" s="32"/>
      <c r="L33" s="30"/>
    </row>
    <row r="34" spans="1:12" x14ac:dyDescent="0.25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30" t="s">
        <v>26</v>
      </c>
      <c r="L34" s="30" t="s">
        <v>62</v>
      </c>
    </row>
    <row r="35" spans="1:12" ht="11.25" customHeight="1" x14ac:dyDescent="0.25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30"/>
      <c r="L35" s="29" t="s">
        <v>24</v>
      </c>
    </row>
    <row r="36" spans="1:12" x14ac:dyDescent="0.25">
      <c r="A36" s="56" t="str">
        <f>"Indexed number of payroll jobs held by men by age group, "&amp;$L$1</f>
        <v>Indexed number of payroll jobs held by men by age group, Victoria</v>
      </c>
      <c r="B36" s="19"/>
      <c r="C36" s="19"/>
      <c r="D36" s="19"/>
      <c r="E36" s="19"/>
      <c r="F36" s="19"/>
      <c r="G36" s="19"/>
      <c r="H36" s="19"/>
      <c r="I36" s="19"/>
      <c r="J36" s="19"/>
      <c r="K36" s="29" t="s">
        <v>69</v>
      </c>
      <c r="L36" s="30">
        <v>79.81</v>
      </c>
    </row>
    <row r="37" spans="1:12" x14ac:dyDescent="0.25">
      <c r="B37" s="19"/>
      <c r="C37" s="19"/>
      <c r="D37" s="19"/>
      <c r="E37" s="19"/>
      <c r="F37" s="19"/>
      <c r="G37" s="19"/>
      <c r="H37" s="19"/>
      <c r="I37" s="19"/>
      <c r="J37" s="19"/>
      <c r="K37" s="29" t="s">
        <v>47</v>
      </c>
      <c r="L37" s="30">
        <v>98.42</v>
      </c>
    </row>
    <row r="38" spans="1:12" x14ac:dyDescent="0.25">
      <c r="B38" s="19"/>
      <c r="C38" s="19"/>
      <c r="D38" s="19"/>
      <c r="E38" s="19"/>
      <c r="F38" s="19"/>
      <c r="G38" s="19"/>
      <c r="H38" s="19"/>
      <c r="I38" s="19"/>
      <c r="J38" s="19"/>
      <c r="K38" s="29" t="s">
        <v>48</v>
      </c>
      <c r="L38" s="30">
        <v>101.02</v>
      </c>
    </row>
    <row r="39" spans="1:12" x14ac:dyDescent="0.25">
      <c r="K39" s="31" t="s">
        <v>49</v>
      </c>
      <c r="L39" s="30">
        <v>101.23</v>
      </c>
    </row>
    <row r="40" spans="1:12" x14ac:dyDescent="0.25">
      <c r="K40" s="25" t="s">
        <v>50</v>
      </c>
      <c r="L40" s="30">
        <v>102.33</v>
      </c>
    </row>
    <row r="41" spans="1:12" x14ac:dyDescent="0.25">
      <c r="K41" s="25" t="s">
        <v>51</v>
      </c>
      <c r="L41" s="30">
        <v>104.93</v>
      </c>
    </row>
    <row r="42" spans="1:12" x14ac:dyDescent="0.25">
      <c r="K42" s="25" t="s">
        <v>52</v>
      </c>
      <c r="L42" s="30">
        <v>104.54</v>
      </c>
    </row>
    <row r="43" spans="1:12" x14ac:dyDescent="0.25">
      <c r="K43" s="25"/>
      <c r="L43" s="30"/>
    </row>
    <row r="44" spans="1:12" x14ac:dyDescent="0.25">
      <c r="K44" s="30"/>
      <c r="L44" s="30" t="s">
        <v>23</v>
      </c>
    </row>
    <row r="45" spans="1:12" x14ac:dyDescent="0.25">
      <c r="K45" s="29" t="s">
        <v>69</v>
      </c>
      <c r="L45" s="30">
        <v>77.59</v>
      </c>
    </row>
    <row r="46" spans="1:12" ht="15.4" customHeight="1" x14ac:dyDescent="0.25">
      <c r="A46" s="56" t="str">
        <f>"Indexed number of payroll jobs held by women by age group, "&amp;$L$1</f>
        <v>Indexed number of payroll jobs held by women by age group, Victoria</v>
      </c>
      <c r="B46" s="19"/>
      <c r="C46" s="19"/>
      <c r="D46" s="19"/>
      <c r="E46" s="19"/>
      <c r="F46" s="19"/>
      <c r="G46" s="19"/>
      <c r="H46" s="19"/>
      <c r="I46" s="19"/>
      <c r="J46" s="19"/>
      <c r="K46" s="29" t="s">
        <v>47</v>
      </c>
      <c r="L46" s="30">
        <v>97.63</v>
      </c>
    </row>
    <row r="47" spans="1:12" ht="15.4" customHeight="1" x14ac:dyDescent="0.25">
      <c r="B47" s="19"/>
      <c r="C47" s="19"/>
      <c r="D47" s="19"/>
      <c r="E47" s="19"/>
      <c r="F47" s="19"/>
      <c r="G47" s="19"/>
      <c r="H47" s="19"/>
      <c r="I47" s="19"/>
      <c r="J47" s="19"/>
      <c r="K47" s="29" t="s">
        <v>48</v>
      </c>
      <c r="L47" s="30">
        <v>100.5</v>
      </c>
    </row>
    <row r="48" spans="1:12" ht="15.4" customHeight="1" x14ac:dyDescent="0.25">
      <c r="B48" s="19"/>
      <c r="C48" s="19"/>
      <c r="D48" s="19"/>
      <c r="E48" s="19"/>
      <c r="F48" s="19"/>
      <c r="G48" s="19"/>
      <c r="H48" s="19"/>
      <c r="I48" s="19"/>
      <c r="J48" s="19"/>
      <c r="K48" s="31" t="s">
        <v>49</v>
      </c>
      <c r="L48" s="30">
        <v>100.7</v>
      </c>
    </row>
    <row r="49" spans="1:12" ht="15.4" customHeight="1" x14ac:dyDescent="0.25">
      <c r="B49" s="19"/>
      <c r="C49" s="19"/>
      <c r="D49" s="19"/>
      <c r="E49" s="19"/>
      <c r="F49" s="19"/>
      <c r="G49" s="19"/>
      <c r="H49" s="19"/>
      <c r="I49" s="19"/>
      <c r="J49" s="19"/>
      <c r="K49" s="25" t="s">
        <v>50</v>
      </c>
      <c r="L49" s="30">
        <v>101.73</v>
      </c>
    </row>
    <row r="50" spans="1:12" ht="15.4" customHeight="1" x14ac:dyDescent="0.25">
      <c r="B50" s="19"/>
      <c r="C50" s="19"/>
      <c r="D50" s="19"/>
      <c r="E50" s="19"/>
      <c r="F50" s="19"/>
      <c r="G50" s="19"/>
      <c r="H50" s="19"/>
      <c r="I50" s="19"/>
      <c r="J50" s="19"/>
      <c r="K50" s="25" t="s">
        <v>51</v>
      </c>
      <c r="L50" s="30">
        <v>104.78</v>
      </c>
    </row>
    <row r="51" spans="1:12" ht="15.4" customHeight="1" x14ac:dyDescent="0.25">
      <c r="B51" s="19"/>
      <c r="C51" s="19"/>
      <c r="D51" s="19"/>
      <c r="E51" s="19"/>
      <c r="F51" s="19"/>
      <c r="G51" s="19"/>
      <c r="H51" s="19"/>
      <c r="I51" s="19"/>
      <c r="J51" s="19"/>
      <c r="K51" s="25" t="s">
        <v>52</v>
      </c>
      <c r="L51" s="30">
        <v>104.55</v>
      </c>
    </row>
    <row r="52" spans="1:12" ht="15.4" customHeight="1" x14ac:dyDescent="0.25">
      <c r="B52" s="56"/>
      <c r="C52" s="56"/>
      <c r="D52" s="56"/>
      <c r="E52" s="56"/>
      <c r="F52" s="56"/>
      <c r="G52" s="56"/>
      <c r="H52" s="56"/>
      <c r="I52" s="56"/>
      <c r="J52" s="56"/>
      <c r="K52" s="25"/>
      <c r="L52" s="30"/>
    </row>
    <row r="53" spans="1:12" ht="15.4" customHeight="1" x14ac:dyDescent="0.25">
      <c r="B53" s="19"/>
      <c r="C53" s="19"/>
      <c r="D53" s="19"/>
      <c r="E53" s="19"/>
      <c r="F53" s="19"/>
      <c r="G53" s="19"/>
      <c r="H53" s="19"/>
      <c r="I53" s="19"/>
      <c r="J53" s="19"/>
      <c r="K53" s="30"/>
      <c r="L53" s="30" t="s">
        <v>22</v>
      </c>
    </row>
    <row r="54" spans="1:12" ht="15.4" customHeight="1" x14ac:dyDescent="0.25">
      <c r="B54" s="56"/>
      <c r="C54" s="56"/>
      <c r="D54" s="56"/>
      <c r="E54" s="56"/>
      <c r="F54" s="56"/>
      <c r="G54" s="56"/>
      <c r="H54" s="56"/>
      <c r="I54" s="56"/>
      <c r="J54" s="56"/>
      <c r="K54" s="29" t="s">
        <v>69</v>
      </c>
      <c r="L54" s="30">
        <v>78.13</v>
      </c>
    </row>
    <row r="55" spans="1:12" ht="15.4" customHeight="1" x14ac:dyDescent="0.25">
      <c r="A55" s="56" t="str">
        <f>"Change in payroll jobs since week ending "&amp;TEXT($L$3,"dd mmmm yyyy")&amp;" by Industry, "&amp;$L$1</f>
        <v>Change in payroll jobs since week ending 14 March 2020 by Industry, Victoria</v>
      </c>
      <c r="B55" s="19"/>
      <c r="C55" s="19"/>
      <c r="D55" s="19"/>
      <c r="E55" s="19"/>
      <c r="F55" s="19"/>
      <c r="G55" s="19"/>
      <c r="H55" s="19"/>
      <c r="I55" s="19"/>
      <c r="J55" s="19"/>
      <c r="K55" s="29" t="s">
        <v>47</v>
      </c>
      <c r="L55" s="30">
        <v>97.71</v>
      </c>
    </row>
    <row r="56" spans="1:12" ht="15.4" customHeight="1" x14ac:dyDescent="0.25">
      <c r="B56" s="19"/>
      <c r="C56" s="19"/>
      <c r="D56" s="19"/>
      <c r="E56" s="19"/>
      <c r="F56" s="19"/>
      <c r="G56" s="19"/>
      <c r="H56" s="19"/>
      <c r="I56" s="19"/>
      <c r="J56" s="19"/>
      <c r="K56" s="29" t="s">
        <v>48</v>
      </c>
      <c r="L56" s="30">
        <v>100.88</v>
      </c>
    </row>
    <row r="57" spans="1:12" ht="15.4" customHeight="1" x14ac:dyDescent="0.25">
      <c r="B57" s="19"/>
      <c r="C57" s="19"/>
      <c r="D57" s="19"/>
      <c r="E57" s="19"/>
      <c r="F57" s="19"/>
      <c r="G57" s="19"/>
      <c r="H57" s="19"/>
      <c r="I57" s="19"/>
      <c r="J57" s="19"/>
      <c r="K57" s="31" t="s">
        <v>49</v>
      </c>
      <c r="L57" s="30">
        <v>101.5</v>
      </c>
    </row>
    <row r="58" spans="1:12" ht="15.4" customHeight="1" x14ac:dyDescent="0.25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25" t="s">
        <v>50</v>
      </c>
      <c r="L58" s="30">
        <v>102.54</v>
      </c>
    </row>
    <row r="59" spans="1:12" ht="15.4" customHeight="1" x14ac:dyDescent="0.25">
      <c r="B59" s="19"/>
      <c r="C59" s="19"/>
      <c r="D59" s="19"/>
      <c r="E59" s="19"/>
      <c r="F59" s="19"/>
      <c r="G59" s="19"/>
      <c r="H59" s="19"/>
      <c r="I59" s="19"/>
      <c r="J59" s="19"/>
      <c r="K59" s="25" t="s">
        <v>51</v>
      </c>
      <c r="L59" s="30">
        <v>105.56</v>
      </c>
    </row>
    <row r="60" spans="1:12" ht="15.4" customHeight="1" x14ac:dyDescent="0.25">
      <c r="K60" s="25" t="s">
        <v>52</v>
      </c>
      <c r="L60" s="30">
        <v>105</v>
      </c>
    </row>
    <row r="61" spans="1:12" ht="15.4" customHeight="1" x14ac:dyDescent="0.25">
      <c r="K61" s="25"/>
      <c r="L61" s="30"/>
    </row>
    <row r="62" spans="1:12" ht="15.4" customHeight="1" x14ac:dyDescent="0.25">
      <c r="B62" s="19"/>
      <c r="C62" s="19"/>
      <c r="D62" s="19"/>
      <c r="E62" s="19"/>
      <c r="F62" s="19"/>
      <c r="G62" s="19"/>
      <c r="H62" s="19"/>
      <c r="I62" s="19"/>
      <c r="J62" s="19"/>
      <c r="K62" s="27"/>
      <c r="L62" s="27"/>
    </row>
    <row r="63" spans="1:12" ht="15.4" customHeight="1" x14ac:dyDescent="0.25">
      <c r="K63" s="30" t="s">
        <v>25</v>
      </c>
      <c r="L63" s="29" t="s">
        <v>63</v>
      </c>
    </row>
    <row r="64" spans="1:12" ht="15.4" customHeight="1" x14ac:dyDescent="0.25">
      <c r="K64" s="63"/>
      <c r="L64" s="29" t="s">
        <v>24</v>
      </c>
    </row>
    <row r="65" spans="1:12" ht="15.4" customHeight="1" x14ac:dyDescent="0.25">
      <c r="K65" s="29" t="s">
        <v>69</v>
      </c>
      <c r="L65" s="30">
        <v>82.19</v>
      </c>
    </row>
    <row r="66" spans="1:12" ht="15.4" customHeight="1" x14ac:dyDescent="0.25">
      <c r="K66" s="29" t="s">
        <v>47</v>
      </c>
      <c r="L66" s="30">
        <v>101.04</v>
      </c>
    </row>
    <row r="67" spans="1:12" ht="15.4" customHeight="1" x14ac:dyDescent="0.25">
      <c r="K67" s="29" t="s">
        <v>48</v>
      </c>
      <c r="L67" s="30">
        <v>104.5</v>
      </c>
    </row>
    <row r="68" spans="1:12" ht="15.4" customHeight="1" x14ac:dyDescent="0.25">
      <c r="K68" s="31" t="s">
        <v>49</v>
      </c>
      <c r="L68" s="30">
        <v>101.91</v>
      </c>
    </row>
    <row r="69" spans="1:12" ht="15.4" customHeight="1" x14ac:dyDescent="0.25">
      <c r="K69" s="25" t="s">
        <v>50</v>
      </c>
      <c r="L69" s="30">
        <v>103.33</v>
      </c>
    </row>
    <row r="70" spans="1:12" ht="15.4" customHeight="1" x14ac:dyDescent="0.25">
      <c r="K70" s="25" t="s">
        <v>51</v>
      </c>
      <c r="L70" s="30">
        <v>105.42</v>
      </c>
    </row>
    <row r="71" spans="1:12" ht="15.4" customHeight="1" x14ac:dyDescent="0.25">
      <c r="K71" s="25" t="s">
        <v>52</v>
      </c>
      <c r="L71" s="30">
        <v>104.47</v>
      </c>
    </row>
    <row r="72" spans="1:12" ht="15.4" customHeight="1" x14ac:dyDescent="0.25">
      <c r="K72" s="25"/>
      <c r="L72" s="30"/>
    </row>
    <row r="73" spans="1:12" ht="15.4" customHeight="1" x14ac:dyDescent="0.25">
      <c r="K73" s="26"/>
      <c r="L73" s="30" t="s">
        <v>23</v>
      </c>
    </row>
    <row r="74" spans="1:12" ht="15.4" customHeight="1" x14ac:dyDescent="0.25">
      <c r="K74" s="29" t="s">
        <v>69</v>
      </c>
      <c r="L74" s="30">
        <v>80.069999999999993</v>
      </c>
    </row>
    <row r="75" spans="1:12" ht="15.4" customHeight="1" x14ac:dyDescent="0.25">
      <c r="K75" s="29" t="s">
        <v>47</v>
      </c>
      <c r="L75" s="30">
        <v>100.76</v>
      </c>
    </row>
    <row r="76" spans="1:12" ht="15.4" customHeight="1" x14ac:dyDescent="0.25">
      <c r="K76" s="29" t="s">
        <v>48</v>
      </c>
      <c r="L76" s="30">
        <v>104.73</v>
      </c>
    </row>
    <row r="77" spans="1:12" ht="15.4" customHeight="1" x14ac:dyDescent="0.25">
      <c r="A77" s="56" t="str">
        <f>"Distribution of payroll jobs by industry, "&amp;$L$1</f>
        <v>Distribution of payroll jobs by industry, Victoria</v>
      </c>
      <c r="K77" s="31" t="s">
        <v>49</v>
      </c>
      <c r="L77" s="30">
        <v>102.4</v>
      </c>
    </row>
    <row r="78" spans="1:12" ht="15.4" customHeight="1" x14ac:dyDescent="0.25">
      <c r="K78" s="25" t="s">
        <v>50</v>
      </c>
      <c r="L78" s="30">
        <v>103.76</v>
      </c>
    </row>
    <row r="79" spans="1:12" ht="15.4" customHeight="1" x14ac:dyDescent="0.25">
      <c r="K79" s="25" t="s">
        <v>51</v>
      </c>
      <c r="L79" s="30">
        <v>107.29</v>
      </c>
    </row>
    <row r="80" spans="1:12" ht="15.4" customHeight="1" x14ac:dyDescent="0.25">
      <c r="K80" s="25" t="s">
        <v>52</v>
      </c>
      <c r="L80" s="30">
        <v>105.83</v>
      </c>
    </row>
    <row r="81" spans="1:12" ht="15.4" customHeight="1" x14ac:dyDescent="0.25">
      <c r="K81" s="25"/>
      <c r="L81" s="30"/>
    </row>
    <row r="82" spans="1:12" ht="15.4" customHeight="1" x14ac:dyDescent="0.25">
      <c r="K82" s="27"/>
      <c r="L82" s="30" t="s">
        <v>22</v>
      </c>
    </row>
    <row r="83" spans="1:12" ht="15.4" customHeight="1" x14ac:dyDescent="0.25">
      <c r="K83" s="29" t="s">
        <v>69</v>
      </c>
      <c r="L83" s="30">
        <v>80.489999999999995</v>
      </c>
    </row>
    <row r="84" spans="1:12" ht="15.4" customHeight="1" x14ac:dyDescent="0.25">
      <c r="K84" s="29" t="s">
        <v>47</v>
      </c>
      <c r="L84" s="30">
        <v>100.35</v>
      </c>
    </row>
    <row r="85" spans="1:12" ht="15.4" customHeight="1" x14ac:dyDescent="0.25">
      <c r="K85" s="29" t="s">
        <v>48</v>
      </c>
      <c r="L85" s="30">
        <v>104.69</v>
      </c>
    </row>
    <row r="86" spans="1:12" ht="15.4" customHeight="1" x14ac:dyDescent="0.25">
      <c r="K86" s="31" t="s">
        <v>49</v>
      </c>
      <c r="L86" s="30">
        <v>102.74</v>
      </c>
    </row>
    <row r="87" spans="1:12" ht="15.4" customHeight="1" x14ac:dyDescent="0.25">
      <c r="K87" s="25" t="s">
        <v>50</v>
      </c>
      <c r="L87" s="30">
        <v>104.19</v>
      </c>
    </row>
    <row r="88" spans="1:12" ht="15.4" customHeight="1" x14ac:dyDescent="0.25">
      <c r="K88" s="25" t="s">
        <v>51</v>
      </c>
      <c r="L88" s="30">
        <v>107.39</v>
      </c>
    </row>
    <row r="89" spans="1:12" ht="15.4" customHeight="1" x14ac:dyDescent="0.25">
      <c r="K89" s="25" t="s">
        <v>52</v>
      </c>
      <c r="L89" s="30">
        <v>105.84</v>
      </c>
    </row>
    <row r="90" spans="1:12" ht="15.4" customHeight="1" x14ac:dyDescent="0.25">
      <c r="K90" s="25"/>
      <c r="L90" s="30"/>
    </row>
    <row r="91" spans="1:12" ht="15" customHeight="1" x14ac:dyDescent="0.25">
      <c r="B91" s="19"/>
      <c r="C91" s="19"/>
      <c r="D91" s="19"/>
      <c r="E91" s="19"/>
      <c r="F91" s="19"/>
      <c r="G91" s="19"/>
      <c r="H91" s="19"/>
      <c r="I91" s="19"/>
      <c r="J91" s="19"/>
      <c r="K91" s="26"/>
      <c r="L91" s="26"/>
    </row>
    <row r="92" spans="1:12" ht="15" customHeight="1" x14ac:dyDescent="0.25">
      <c r="B92" s="19"/>
      <c r="C92" s="19"/>
      <c r="D92" s="19"/>
      <c r="E92" s="19"/>
      <c r="F92" s="19"/>
      <c r="G92" s="19"/>
      <c r="H92" s="19"/>
      <c r="I92" s="19"/>
      <c r="J92" s="19"/>
      <c r="K92" s="30" t="s">
        <v>21</v>
      </c>
      <c r="L92" s="49" t="s">
        <v>64</v>
      </c>
    </row>
    <row r="93" spans="1:12" ht="15" customHeight="1" x14ac:dyDescent="0.25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22"/>
      <c r="L93" s="28"/>
    </row>
    <row r="94" spans="1:12" ht="15" customHeight="1" x14ac:dyDescent="0.25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26" t="s">
        <v>19</v>
      </c>
      <c r="L94" s="29">
        <v>-7.4099999999999999E-2</v>
      </c>
    </row>
    <row r="95" spans="1:12" ht="15" customHeight="1" x14ac:dyDescent="0.25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26" t="s">
        <v>0</v>
      </c>
      <c r="L95" s="29">
        <v>2.64E-2</v>
      </c>
    </row>
    <row r="96" spans="1:12" ht="15" customHeight="1" x14ac:dyDescent="0.25">
      <c r="B96" s="19"/>
      <c r="C96" s="19"/>
      <c r="D96" s="19"/>
      <c r="E96" s="19"/>
      <c r="F96" s="19"/>
      <c r="G96" s="19"/>
      <c r="H96" s="19"/>
      <c r="I96" s="19"/>
      <c r="J96" s="19"/>
      <c r="K96" s="26" t="s">
        <v>1</v>
      </c>
      <c r="L96" s="29">
        <v>-1.61E-2</v>
      </c>
    </row>
    <row r="97" spans="1:12" ht="15" customHeight="1" x14ac:dyDescent="0.25">
      <c r="B97" s="19"/>
      <c r="C97" s="19"/>
      <c r="D97" s="19"/>
      <c r="E97" s="19"/>
      <c r="F97" s="19"/>
      <c r="G97" s="19"/>
      <c r="H97" s="19"/>
      <c r="I97" s="19"/>
      <c r="J97" s="19"/>
      <c r="K97" s="26" t="s">
        <v>18</v>
      </c>
      <c r="L97" s="29">
        <v>-3.2000000000000002E-3</v>
      </c>
    </row>
    <row r="98" spans="1:12" ht="15" customHeight="1" x14ac:dyDescent="0.25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26" t="s">
        <v>2</v>
      </c>
      <c r="L98" s="29">
        <v>-1.61E-2</v>
      </c>
    </row>
    <row r="99" spans="1:12" ht="15" customHeight="1" x14ac:dyDescent="0.25">
      <c r="B99" s="19"/>
      <c r="C99" s="19"/>
      <c r="D99" s="19"/>
      <c r="E99" s="19"/>
      <c r="F99" s="19"/>
      <c r="G99" s="19"/>
      <c r="H99" s="19"/>
      <c r="I99" s="19"/>
      <c r="J99" s="19"/>
      <c r="K99" s="26" t="s">
        <v>17</v>
      </c>
      <c r="L99" s="29">
        <v>-1.26E-2</v>
      </c>
    </row>
    <row r="100" spans="1:12" ht="15" customHeight="1" x14ac:dyDescent="0.25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26" t="s">
        <v>16</v>
      </c>
      <c r="L100" s="29">
        <v>-2.87E-2</v>
      </c>
    </row>
    <row r="101" spans="1:12" ht="15" customHeight="1" x14ac:dyDescent="0.25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26" t="s">
        <v>15</v>
      </c>
      <c r="L101" s="29">
        <v>-0.1094</v>
      </c>
    </row>
    <row r="102" spans="1:12" x14ac:dyDescent="0.25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26" t="s">
        <v>14</v>
      </c>
      <c r="L102" s="29">
        <v>-6.7000000000000004E-2</v>
      </c>
    </row>
    <row r="103" spans="1:12" x14ac:dyDescent="0.25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26" t="s">
        <v>13</v>
      </c>
      <c r="L103" s="29">
        <v>-5.3499999999999999E-2</v>
      </c>
    </row>
    <row r="104" spans="1:12" x14ac:dyDescent="0.25">
      <c r="K104" s="26" t="s">
        <v>12</v>
      </c>
      <c r="L104" s="29">
        <v>6.4699999999999994E-2</v>
      </c>
    </row>
    <row r="105" spans="1:12" x14ac:dyDescent="0.25">
      <c r="K105" s="26" t="s">
        <v>11</v>
      </c>
      <c r="L105" s="29">
        <v>-2.06E-2</v>
      </c>
    </row>
    <row r="106" spans="1:12" x14ac:dyDescent="0.25">
      <c r="K106" s="26" t="s">
        <v>10</v>
      </c>
      <c r="L106" s="29">
        <v>1.8599999999999998E-2</v>
      </c>
    </row>
    <row r="107" spans="1:12" x14ac:dyDescent="0.25">
      <c r="K107" s="26" t="s">
        <v>9</v>
      </c>
      <c r="L107" s="29">
        <v>8.0000000000000002E-3</v>
      </c>
    </row>
    <row r="108" spans="1:12" x14ac:dyDescent="0.25">
      <c r="K108" s="26" t="s">
        <v>8</v>
      </c>
      <c r="L108" s="29">
        <v>0.14580000000000001</v>
      </c>
    </row>
    <row r="109" spans="1:12" x14ac:dyDescent="0.25">
      <c r="K109" s="26" t="s">
        <v>7</v>
      </c>
      <c r="L109" s="29">
        <v>1.1999999999999999E-3</v>
      </c>
    </row>
    <row r="110" spans="1:12" x14ac:dyDescent="0.25">
      <c r="K110" s="26" t="s">
        <v>6</v>
      </c>
      <c r="L110" s="29">
        <v>8.4400000000000003E-2</v>
      </c>
    </row>
    <row r="111" spans="1:12" x14ac:dyDescent="0.25">
      <c r="K111" s="26" t="s">
        <v>5</v>
      </c>
      <c r="L111" s="29">
        <v>-3.3700000000000001E-2</v>
      </c>
    </row>
    <row r="112" spans="1:12" x14ac:dyDescent="0.25">
      <c r="K112" s="26" t="s">
        <v>3</v>
      </c>
      <c r="L112" s="29">
        <v>-3.7499999999999999E-2</v>
      </c>
    </row>
    <row r="113" spans="1:12" x14ac:dyDescent="0.25">
      <c r="K113" s="26"/>
      <c r="L113" s="34"/>
    </row>
    <row r="114" spans="1:12" x14ac:dyDescent="0.25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49" t="s">
        <v>65</v>
      </c>
      <c r="L114" s="49" t="s">
        <v>66</v>
      </c>
    </row>
    <row r="115" spans="1:12" x14ac:dyDescent="0.25">
      <c r="K115" s="22"/>
      <c r="L115" s="35">
        <v>43904</v>
      </c>
    </row>
    <row r="116" spans="1:12" x14ac:dyDescent="0.25">
      <c r="K116" s="26" t="s">
        <v>19</v>
      </c>
      <c r="L116" s="29">
        <v>1.15E-2</v>
      </c>
    </row>
    <row r="117" spans="1:12" x14ac:dyDescent="0.25">
      <c r="K117" s="26" t="s">
        <v>0</v>
      </c>
      <c r="L117" s="29">
        <v>3.5999999999999999E-3</v>
      </c>
    </row>
    <row r="118" spans="1:12" x14ac:dyDescent="0.25">
      <c r="K118" s="26" t="s">
        <v>1</v>
      </c>
      <c r="L118" s="29">
        <v>7.6200000000000004E-2</v>
      </c>
    </row>
    <row r="119" spans="1:12" x14ac:dyDescent="0.25">
      <c r="K119" s="26" t="s">
        <v>18</v>
      </c>
      <c r="L119" s="29">
        <v>9.9000000000000008E-3</v>
      </c>
    </row>
    <row r="120" spans="1:12" x14ac:dyDescent="0.25">
      <c r="K120" s="26" t="s">
        <v>2</v>
      </c>
      <c r="L120" s="29">
        <v>6.4899999999999999E-2</v>
      </c>
    </row>
    <row r="121" spans="1:12" x14ac:dyDescent="0.25">
      <c r="K121" s="26" t="s">
        <v>17</v>
      </c>
      <c r="L121" s="29">
        <v>5.0900000000000001E-2</v>
      </c>
    </row>
    <row r="122" spans="1:12" x14ac:dyDescent="0.25">
      <c r="K122" s="26" t="s">
        <v>16</v>
      </c>
      <c r="L122" s="29">
        <v>0.1021</v>
      </c>
    </row>
    <row r="123" spans="1:12" x14ac:dyDescent="0.25">
      <c r="K123" s="26" t="s">
        <v>15</v>
      </c>
      <c r="L123" s="29">
        <v>6.4899999999999999E-2</v>
      </c>
    </row>
    <row r="124" spans="1:12" x14ac:dyDescent="0.25">
      <c r="K124" s="26" t="s">
        <v>14</v>
      </c>
      <c r="L124" s="29">
        <v>3.9899999999999998E-2</v>
      </c>
    </row>
    <row r="125" spans="1:12" x14ac:dyDescent="0.25">
      <c r="K125" s="26" t="s">
        <v>13</v>
      </c>
      <c r="L125" s="29">
        <v>1.6299999999999999E-2</v>
      </c>
    </row>
    <row r="126" spans="1:12" x14ac:dyDescent="0.25">
      <c r="K126" s="26" t="s">
        <v>12</v>
      </c>
      <c r="L126" s="29">
        <v>4.41E-2</v>
      </c>
    </row>
    <row r="127" spans="1:12" x14ac:dyDescent="0.25">
      <c r="K127" s="26" t="s">
        <v>11</v>
      </c>
      <c r="L127" s="29">
        <v>2.0199999999999999E-2</v>
      </c>
    </row>
    <row r="128" spans="1:12" x14ac:dyDescent="0.25">
      <c r="K128" s="26" t="s">
        <v>10</v>
      </c>
      <c r="L128" s="29">
        <v>8.7900000000000006E-2</v>
      </c>
    </row>
    <row r="129" spans="11:12" x14ac:dyDescent="0.25">
      <c r="K129" s="26" t="s">
        <v>9</v>
      </c>
      <c r="L129" s="29">
        <v>6.8400000000000002E-2</v>
      </c>
    </row>
    <row r="130" spans="11:12" x14ac:dyDescent="0.25">
      <c r="K130" s="26" t="s">
        <v>8</v>
      </c>
      <c r="L130" s="29">
        <v>5.4600000000000003E-2</v>
      </c>
    </row>
    <row r="131" spans="11:12" x14ac:dyDescent="0.25">
      <c r="K131" s="26" t="s">
        <v>7</v>
      </c>
      <c r="L131" s="29">
        <v>9.35E-2</v>
      </c>
    </row>
    <row r="132" spans="11:12" x14ac:dyDescent="0.25">
      <c r="K132" s="26" t="s">
        <v>6</v>
      </c>
      <c r="L132" s="29">
        <v>0.1361</v>
      </c>
    </row>
    <row r="133" spans="11:12" x14ac:dyDescent="0.25">
      <c r="K133" s="26" t="s">
        <v>5</v>
      </c>
      <c r="L133" s="29">
        <v>1.9300000000000001E-2</v>
      </c>
    </row>
    <row r="134" spans="11:12" x14ac:dyDescent="0.25">
      <c r="K134" s="26" t="s">
        <v>3</v>
      </c>
      <c r="L134" s="29">
        <v>3.1600000000000003E-2</v>
      </c>
    </row>
    <row r="135" spans="11:12" x14ac:dyDescent="0.25">
      <c r="K135" s="22"/>
      <c r="L135" s="33" t="s">
        <v>20</v>
      </c>
    </row>
    <row r="136" spans="11:12" x14ac:dyDescent="0.25">
      <c r="K136" s="26" t="s">
        <v>19</v>
      </c>
      <c r="L136" s="29">
        <v>1.04E-2</v>
      </c>
    </row>
    <row r="137" spans="11:12" x14ac:dyDescent="0.25">
      <c r="K137" s="26" t="s">
        <v>0</v>
      </c>
      <c r="L137" s="29">
        <v>3.5999999999999999E-3</v>
      </c>
    </row>
    <row r="138" spans="11:12" x14ac:dyDescent="0.25">
      <c r="K138" s="26" t="s">
        <v>1</v>
      </c>
      <c r="L138" s="29">
        <v>7.3300000000000004E-2</v>
      </c>
    </row>
    <row r="139" spans="11:12" x14ac:dyDescent="0.25">
      <c r="K139" s="26" t="s">
        <v>18</v>
      </c>
      <c r="L139" s="29">
        <v>9.5999999999999992E-3</v>
      </c>
    </row>
    <row r="140" spans="11:12" x14ac:dyDescent="0.25">
      <c r="K140" s="26" t="s">
        <v>2</v>
      </c>
      <c r="L140" s="29">
        <v>6.2399999999999997E-2</v>
      </c>
    </row>
    <row r="141" spans="11:12" x14ac:dyDescent="0.25">
      <c r="K141" s="26" t="s">
        <v>17</v>
      </c>
      <c r="L141" s="29">
        <v>4.9200000000000001E-2</v>
      </c>
    </row>
    <row r="142" spans="11:12" x14ac:dyDescent="0.25">
      <c r="K142" s="26" t="s">
        <v>16</v>
      </c>
      <c r="L142" s="29">
        <v>9.7000000000000003E-2</v>
      </c>
    </row>
    <row r="143" spans="11:12" x14ac:dyDescent="0.25">
      <c r="K143" s="26" t="s">
        <v>15</v>
      </c>
      <c r="L143" s="29">
        <v>5.6500000000000002E-2</v>
      </c>
    </row>
    <row r="144" spans="11:12" x14ac:dyDescent="0.25">
      <c r="K144" s="26" t="s">
        <v>14</v>
      </c>
      <c r="L144" s="29">
        <v>3.6400000000000002E-2</v>
      </c>
    </row>
    <row r="145" spans="11:12" x14ac:dyDescent="0.25">
      <c r="K145" s="26" t="s">
        <v>13</v>
      </c>
      <c r="L145" s="29">
        <v>1.5100000000000001E-2</v>
      </c>
    </row>
    <row r="146" spans="11:12" x14ac:dyDescent="0.25">
      <c r="K146" s="26" t="s">
        <v>12</v>
      </c>
      <c r="L146" s="29">
        <v>4.5900000000000003E-2</v>
      </c>
    </row>
    <row r="147" spans="11:12" x14ac:dyDescent="0.25">
      <c r="K147" s="26" t="s">
        <v>11</v>
      </c>
      <c r="L147" s="29">
        <v>1.9300000000000001E-2</v>
      </c>
    </row>
    <row r="148" spans="11:12" x14ac:dyDescent="0.25">
      <c r="K148" s="26" t="s">
        <v>10</v>
      </c>
      <c r="L148" s="29">
        <v>8.7599999999999997E-2</v>
      </c>
    </row>
    <row r="149" spans="11:12" x14ac:dyDescent="0.25">
      <c r="K149" s="26" t="s">
        <v>9</v>
      </c>
      <c r="L149" s="29">
        <v>6.7500000000000004E-2</v>
      </c>
    </row>
    <row r="150" spans="11:12" x14ac:dyDescent="0.25">
      <c r="K150" s="26" t="s">
        <v>8</v>
      </c>
      <c r="L150" s="29">
        <v>6.1199999999999997E-2</v>
      </c>
    </row>
    <row r="151" spans="11:12" x14ac:dyDescent="0.25">
      <c r="K151" s="26" t="s">
        <v>7</v>
      </c>
      <c r="L151" s="29">
        <v>9.1600000000000001E-2</v>
      </c>
    </row>
    <row r="152" spans="11:12" x14ac:dyDescent="0.25">
      <c r="K152" s="26" t="s">
        <v>6</v>
      </c>
      <c r="L152" s="29">
        <v>0.1444</v>
      </c>
    </row>
    <row r="153" spans="11:12" x14ac:dyDescent="0.25">
      <c r="K153" s="26" t="s">
        <v>5</v>
      </c>
      <c r="L153" s="29">
        <v>1.83E-2</v>
      </c>
    </row>
    <row r="154" spans="11:12" x14ac:dyDescent="0.25">
      <c r="K154" s="26" t="s">
        <v>3</v>
      </c>
      <c r="L154" s="29">
        <v>2.98E-2</v>
      </c>
    </row>
    <row r="155" spans="11:12" x14ac:dyDescent="0.25">
      <c r="K155" s="22"/>
      <c r="L155" s="26"/>
    </row>
    <row r="156" spans="11:12" x14ac:dyDescent="0.25">
      <c r="K156" s="26" t="s">
        <v>53</v>
      </c>
      <c r="L156" s="49"/>
    </row>
    <row r="157" spans="11:12" x14ac:dyDescent="0.25">
      <c r="K157" s="48">
        <v>43904</v>
      </c>
      <c r="L157" s="30">
        <v>100</v>
      </c>
    </row>
    <row r="158" spans="11:12" x14ac:dyDescent="0.25">
      <c r="K158" s="48">
        <v>43911</v>
      </c>
      <c r="L158" s="30">
        <v>98.971400000000003</v>
      </c>
    </row>
    <row r="159" spans="11:12" x14ac:dyDescent="0.25">
      <c r="K159" s="48">
        <v>43918</v>
      </c>
      <c r="L159" s="30">
        <v>95.467100000000002</v>
      </c>
    </row>
    <row r="160" spans="11:12" x14ac:dyDescent="0.25">
      <c r="K160" s="48">
        <v>43925</v>
      </c>
      <c r="L160" s="30">
        <v>92.919799999999995</v>
      </c>
    </row>
    <row r="161" spans="11:12" x14ac:dyDescent="0.25">
      <c r="K161" s="48">
        <v>43932</v>
      </c>
      <c r="L161" s="30">
        <v>91.6477</v>
      </c>
    </row>
    <row r="162" spans="11:12" x14ac:dyDescent="0.25">
      <c r="K162" s="48">
        <v>43939</v>
      </c>
      <c r="L162" s="30">
        <v>91.631299999999996</v>
      </c>
    </row>
    <row r="163" spans="11:12" x14ac:dyDescent="0.25">
      <c r="K163" s="48">
        <v>43946</v>
      </c>
      <c r="L163" s="30">
        <v>92.161500000000004</v>
      </c>
    </row>
    <row r="164" spans="11:12" x14ac:dyDescent="0.25">
      <c r="K164" s="48">
        <v>43953</v>
      </c>
      <c r="L164" s="30">
        <v>92.658500000000004</v>
      </c>
    </row>
    <row r="165" spans="11:12" x14ac:dyDescent="0.25">
      <c r="K165" s="48">
        <v>43960</v>
      </c>
      <c r="L165" s="30">
        <v>93.343400000000003</v>
      </c>
    </row>
    <row r="166" spans="11:12" x14ac:dyDescent="0.25">
      <c r="K166" s="48">
        <v>43967</v>
      </c>
      <c r="L166" s="30">
        <v>93.936000000000007</v>
      </c>
    </row>
    <row r="167" spans="11:12" x14ac:dyDescent="0.25">
      <c r="K167" s="48">
        <v>43974</v>
      </c>
      <c r="L167" s="30">
        <v>94.2928</v>
      </c>
    </row>
    <row r="168" spans="11:12" x14ac:dyDescent="0.25">
      <c r="K168" s="48">
        <v>43981</v>
      </c>
      <c r="L168" s="30">
        <v>94.800299999999993</v>
      </c>
    </row>
    <row r="169" spans="11:12" x14ac:dyDescent="0.25">
      <c r="K169" s="48">
        <v>43988</v>
      </c>
      <c r="L169" s="30">
        <v>95.783600000000007</v>
      </c>
    </row>
    <row r="170" spans="11:12" x14ac:dyDescent="0.25">
      <c r="K170" s="48">
        <v>43995</v>
      </c>
      <c r="L170" s="30">
        <v>96.283299999999997</v>
      </c>
    </row>
    <row r="171" spans="11:12" x14ac:dyDescent="0.25">
      <c r="K171" s="48">
        <v>44002</v>
      </c>
      <c r="L171" s="30">
        <v>96.299300000000002</v>
      </c>
    </row>
    <row r="172" spans="11:12" x14ac:dyDescent="0.25">
      <c r="K172" s="48">
        <v>44009</v>
      </c>
      <c r="L172" s="30">
        <v>95.908500000000004</v>
      </c>
    </row>
    <row r="173" spans="11:12" x14ac:dyDescent="0.25">
      <c r="K173" s="48">
        <v>44016</v>
      </c>
      <c r="L173" s="30">
        <v>97.200699999999998</v>
      </c>
    </row>
    <row r="174" spans="11:12" x14ac:dyDescent="0.25">
      <c r="K174" s="48">
        <v>44023</v>
      </c>
      <c r="L174" s="30">
        <v>98.327699999999993</v>
      </c>
    </row>
    <row r="175" spans="11:12" x14ac:dyDescent="0.25">
      <c r="K175" s="48">
        <v>44030</v>
      </c>
      <c r="L175" s="30">
        <v>98.431600000000003</v>
      </c>
    </row>
    <row r="176" spans="11:12" x14ac:dyDescent="0.25">
      <c r="K176" s="48">
        <v>44037</v>
      </c>
      <c r="L176" s="30">
        <v>98.653199999999998</v>
      </c>
    </row>
    <row r="177" spans="11:12" x14ac:dyDescent="0.25">
      <c r="K177" s="48">
        <v>44044</v>
      </c>
      <c r="L177" s="30">
        <v>98.874799999999993</v>
      </c>
    </row>
    <row r="178" spans="11:12" x14ac:dyDescent="0.25">
      <c r="K178" s="48">
        <v>44051</v>
      </c>
      <c r="L178" s="30">
        <v>98.872200000000007</v>
      </c>
    </row>
    <row r="179" spans="11:12" x14ac:dyDescent="0.25">
      <c r="K179" s="48">
        <v>44058</v>
      </c>
      <c r="L179" s="30">
        <v>98.756699999999995</v>
      </c>
    </row>
    <row r="180" spans="11:12" x14ac:dyDescent="0.25">
      <c r="K180" s="48">
        <v>44065</v>
      </c>
      <c r="L180" s="30">
        <v>98.844300000000004</v>
      </c>
    </row>
    <row r="181" spans="11:12" x14ac:dyDescent="0.25">
      <c r="K181" s="48">
        <v>44072</v>
      </c>
      <c r="L181" s="30">
        <v>98.981499999999997</v>
      </c>
    </row>
    <row r="182" spans="11:12" x14ac:dyDescent="0.25">
      <c r="K182" s="48">
        <v>44079</v>
      </c>
      <c r="L182" s="30">
        <v>99.167100000000005</v>
      </c>
    </row>
    <row r="183" spans="11:12" x14ac:dyDescent="0.25">
      <c r="K183" s="48">
        <v>44086</v>
      </c>
      <c r="L183" s="30">
        <v>99.586299999999994</v>
      </c>
    </row>
    <row r="184" spans="11:12" x14ac:dyDescent="0.25">
      <c r="K184" s="48">
        <v>44093</v>
      </c>
      <c r="L184" s="30">
        <v>99.756799999999998</v>
      </c>
    </row>
    <row r="185" spans="11:12" x14ac:dyDescent="0.25">
      <c r="K185" s="48">
        <v>44100</v>
      </c>
      <c r="L185" s="30">
        <v>99.555800000000005</v>
      </c>
    </row>
    <row r="186" spans="11:12" x14ac:dyDescent="0.25">
      <c r="K186" s="48">
        <v>44107</v>
      </c>
      <c r="L186" s="30">
        <v>98.852000000000004</v>
      </c>
    </row>
    <row r="187" spans="11:12" x14ac:dyDescent="0.25">
      <c r="K187" s="48">
        <v>44114</v>
      </c>
      <c r="L187" s="30">
        <v>99.105000000000004</v>
      </c>
    </row>
    <row r="188" spans="11:12" x14ac:dyDescent="0.25">
      <c r="K188" s="48">
        <v>44121</v>
      </c>
      <c r="L188" s="30">
        <v>99.954999999999998</v>
      </c>
    </row>
    <row r="189" spans="11:12" x14ac:dyDescent="0.25">
      <c r="K189" s="48">
        <v>44128</v>
      </c>
      <c r="L189" s="30">
        <v>100.2466</v>
      </c>
    </row>
    <row r="190" spans="11:12" x14ac:dyDescent="0.25">
      <c r="K190" s="48">
        <v>44135</v>
      </c>
      <c r="L190" s="30">
        <v>100.3845</v>
      </c>
    </row>
    <row r="191" spans="11:12" x14ac:dyDescent="0.25">
      <c r="K191" s="48">
        <v>44142</v>
      </c>
      <c r="L191" s="30">
        <v>100.7709</v>
      </c>
    </row>
    <row r="192" spans="11:12" x14ac:dyDescent="0.25">
      <c r="K192" s="48">
        <v>44149</v>
      </c>
      <c r="L192" s="30">
        <v>101.5155</v>
      </c>
    </row>
    <row r="193" spans="11:12" x14ac:dyDescent="0.25">
      <c r="K193" s="48">
        <v>44156</v>
      </c>
      <c r="L193" s="30">
        <v>101.84010000000001</v>
      </c>
    </row>
    <row r="194" spans="11:12" x14ac:dyDescent="0.25">
      <c r="K194" s="48">
        <v>44163</v>
      </c>
      <c r="L194" s="30">
        <v>102.1601</v>
      </c>
    </row>
    <row r="195" spans="11:12" x14ac:dyDescent="0.25">
      <c r="K195" s="48">
        <v>44170</v>
      </c>
      <c r="L195" s="30">
        <v>102.7184</v>
      </c>
    </row>
    <row r="196" spans="11:12" x14ac:dyDescent="0.25">
      <c r="K196" s="48">
        <v>44177</v>
      </c>
      <c r="L196" s="30">
        <v>102.78919999999999</v>
      </c>
    </row>
    <row r="197" spans="11:12" x14ac:dyDescent="0.25">
      <c r="K197" s="48">
        <v>44184</v>
      </c>
      <c r="L197" s="30">
        <v>101.9855</v>
      </c>
    </row>
    <row r="198" spans="11:12" x14ac:dyDescent="0.25">
      <c r="K198" s="48">
        <v>44191</v>
      </c>
      <c r="L198" s="30">
        <v>98.188100000000006</v>
      </c>
    </row>
    <row r="199" spans="11:12" x14ac:dyDescent="0.25">
      <c r="K199" s="48">
        <v>44198</v>
      </c>
      <c r="L199" s="30">
        <v>95.282499999999999</v>
      </c>
    </row>
    <row r="200" spans="11:12" x14ac:dyDescent="0.25">
      <c r="K200" s="48">
        <v>44205</v>
      </c>
      <c r="L200" s="30">
        <v>96.644999999999996</v>
      </c>
    </row>
    <row r="201" spans="11:12" x14ac:dyDescent="0.25">
      <c r="K201" s="48">
        <v>44212</v>
      </c>
      <c r="L201" s="30">
        <v>98.738500000000002</v>
      </c>
    </row>
    <row r="202" spans="11:12" x14ac:dyDescent="0.25">
      <c r="K202" s="48">
        <v>44219</v>
      </c>
      <c r="L202" s="30">
        <v>99.703400000000002</v>
      </c>
    </row>
    <row r="203" spans="11:12" x14ac:dyDescent="0.25">
      <c r="K203" s="48">
        <v>44226</v>
      </c>
      <c r="L203" s="30">
        <v>100.1818</v>
      </c>
    </row>
    <row r="204" spans="11:12" x14ac:dyDescent="0.25">
      <c r="K204" s="48">
        <v>44233</v>
      </c>
      <c r="L204" s="30">
        <v>100.5159</v>
      </c>
    </row>
    <row r="205" spans="11:12" x14ac:dyDescent="0.25">
      <c r="K205" s="48">
        <v>44240</v>
      </c>
      <c r="L205" s="30">
        <v>101.2561</v>
      </c>
    </row>
    <row r="206" spans="11:12" x14ac:dyDescent="0.25">
      <c r="K206" s="48">
        <v>44247</v>
      </c>
      <c r="L206" s="30">
        <v>101.8548</v>
      </c>
    </row>
    <row r="207" spans="11:12" x14ac:dyDescent="0.25">
      <c r="K207" s="48">
        <v>44254</v>
      </c>
      <c r="L207" s="30">
        <v>102.5565</v>
      </c>
    </row>
    <row r="208" spans="11:12" x14ac:dyDescent="0.25">
      <c r="K208" s="48">
        <v>44261</v>
      </c>
      <c r="L208" s="30">
        <v>102.80929999999999</v>
      </c>
    </row>
    <row r="209" spans="11:12" x14ac:dyDescent="0.25">
      <c r="K209" s="48">
        <v>44268</v>
      </c>
      <c r="L209" s="30">
        <v>103.1707</v>
      </c>
    </row>
    <row r="210" spans="11:12" x14ac:dyDescent="0.25">
      <c r="K210" s="48">
        <v>44275</v>
      </c>
      <c r="L210" s="30">
        <v>103.33920000000001</v>
      </c>
    </row>
    <row r="211" spans="11:12" x14ac:dyDescent="0.25">
      <c r="K211" s="48">
        <v>44282</v>
      </c>
      <c r="L211" s="30">
        <v>103.24590000000001</v>
      </c>
    </row>
    <row r="212" spans="11:12" x14ac:dyDescent="0.25">
      <c r="K212" s="48">
        <v>44289</v>
      </c>
      <c r="L212" s="30">
        <v>102.2514</v>
      </c>
    </row>
    <row r="213" spans="11:12" x14ac:dyDescent="0.25">
      <c r="K213" s="48">
        <v>44296</v>
      </c>
      <c r="L213" s="30">
        <v>101.7603</v>
      </c>
    </row>
    <row r="214" spans="11:12" x14ac:dyDescent="0.25">
      <c r="K214" s="48">
        <v>44303</v>
      </c>
      <c r="L214" s="30">
        <v>102.1613</v>
      </c>
    </row>
    <row r="215" spans="11:12" x14ac:dyDescent="0.25">
      <c r="K215" s="48">
        <v>44310</v>
      </c>
      <c r="L215" s="30">
        <v>102.3856</v>
      </c>
    </row>
    <row r="216" spans="11:12" x14ac:dyDescent="0.25">
      <c r="K216" s="48">
        <v>44317</v>
      </c>
      <c r="L216" s="30">
        <v>102.4948</v>
      </c>
    </row>
    <row r="217" spans="11:12" x14ac:dyDescent="0.25">
      <c r="K217" s="48">
        <v>44324</v>
      </c>
      <c r="L217" s="30">
        <v>102.2638</v>
      </c>
    </row>
    <row r="218" spans="11:12" x14ac:dyDescent="0.25">
      <c r="K218" s="48">
        <v>44331</v>
      </c>
      <c r="L218" s="30">
        <v>102.1909</v>
      </c>
    </row>
    <row r="219" spans="11:12" x14ac:dyDescent="0.25">
      <c r="K219" s="48">
        <v>44338</v>
      </c>
      <c r="L219" s="30">
        <v>102.5917</v>
      </c>
    </row>
    <row r="220" spans="11:12" x14ac:dyDescent="0.25">
      <c r="K220" s="48" t="s">
        <v>54</v>
      </c>
      <c r="L220" s="30" t="s">
        <v>54</v>
      </c>
    </row>
    <row r="221" spans="11:12" x14ac:dyDescent="0.25">
      <c r="K221" s="48" t="s">
        <v>54</v>
      </c>
      <c r="L221" s="30" t="s">
        <v>54</v>
      </c>
    </row>
    <row r="222" spans="11:12" x14ac:dyDescent="0.25">
      <c r="K222" s="48" t="s">
        <v>54</v>
      </c>
      <c r="L222" s="30" t="s">
        <v>54</v>
      </c>
    </row>
    <row r="223" spans="11:12" x14ac:dyDescent="0.25">
      <c r="K223" s="48" t="s">
        <v>54</v>
      </c>
      <c r="L223" s="30" t="s">
        <v>54</v>
      </c>
    </row>
    <row r="224" spans="11:12" x14ac:dyDescent="0.25">
      <c r="K224" s="48" t="s">
        <v>54</v>
      </c>
      <c r="L224" s="30" t="s">
        <v>54</v>
      </c>
    </row>
    <row r="225" spans="11:12" x14ac:dyDescent="0.25">
      <c r="K225" s="48" t="s">
        <v>54</v>
      </c>
      <c r="L225" s="30" t="s">
        <v>54</v>
      </c>
    </row>
    <row r="226" spans="11:12" x14ac:dyDescent="0.25">
      <c r="K226" s="48" t="s">
        <v>54</v>
      </c>
      <c r="L226" s="30" t="s">
        <v>54</v>
      </c>
    </row>
    <row r="227" spans="11:12" x14ac:dyDescent="0.25">
      <c r="K227" s="48" t="s">
        <v>54</v>
      </c>
      <c r="L227" s="30" t="s">
        <v>54</v>
      </c>
    </row>
    <row r="228" spans="11:12" x14ac:dyDescent="0.25">
      <c r="K228" s="48" t="s">
        <v>54</v>
      </c>
      <c r="L228" s="30" t="s">
        <v>54</v>
      </c>
    </row>
    <row r="229" spans="11:12" x14ac:dyDescent="0.25">
      <c r="K229" s="48" t="s">
        <v>54</v>
      </c>
      <c r="L229" s="30" t="s">
        <v>54</v>
      </c>
    </row>
    <row r="230" spans="11:12" x14ac:dyDescent="0.25">
      <c r="K230" s="48" t="s">
        <v>54</v>
      </c>
      <c r="L230" s="30" t="s">
        <v>54</v>
      </c>
    </row>
    <row r="231" spans="11:12" x14ac:dyDescent="0.25">
      <c r="K231" s="48" t="s">
        <v>54</v>
      </c>
      <c r="L231" s="30" t="s">
        <v>54</v>
      </c>
    </row>
    <row r="232" spans="11:12" x14ac:dyDescent="0.25">
      <c r="K232" s="48" t="s">
        <v>54</v>
      </c>
      <c r="L232" s="30" t="s">
        <v>54</v>
      </c>
    </row>
    <row r="233" spans="11:12" x14ac:dyDescent="0.25">
      <c r="K233" s="48" t="s">
        <v>54</v>
      </c>
      <c r="L233" s="30" t="s">
        <v>54</v>
      </c>
    </row>
    <row r="234" spans="11:12" x14ac:dyDescent="0.25">
      <c r="K234" s="48" t="s">
        <v>54</v>
      </c>
      <c r="L234" s="30" t="s">
        <v>54</v>
      </c>
    </row>
    <row r="235" spans="11:12" x14ac:dyDescent="0.25">
      <c r="K235" s="48" t="s">
        <v>54</v>
      </c>
      <c r="L235" s="30" t="s">
        <v>54</v>
      </c>
    </row>
    <row r="236" spans="11:12" x14ac:dyDescent="0.25">
      <c r="K236" s="48" t="s">
        <v>54</v>
      </c>
      <c r="L236" s="30" t="s">
        <v>54</v>
      </c>
    </row>
    <row r="237" spans="11:12" x14ac:dyDescent="0.25">
      <c r="K237" s="48" t="s">
        <v>54</v>
      </c>
      <c r="L237" s="30" t="s">
        <v>54</v>
      </c>
    </row>
    <row r="238" spans="11:12" x14ac:dyDescent="0.25">
      <c r="K238" s="48" t="s">
        <v>54</v>
      </c>
      <c r="L238" s="30" t="s">
        <v>54</v>
      </c>
    </row>
    <row r="239" spans="11:12" x14ac:dyDescent="0.25">
      <c r="K239" s="48" t="s">
        <v>54</v>
      </c>
      <c r="L239" s="30" t="s">
        <v>54</v>
      </c>
    </row>
    <row r="240" spans="11:12" x14ac:dyDescent="0.25">
      <c r="K240" s="48" t="s">
        <v>54</v>
      </c>
      <c r="L240" s="30" t="s">
        <v>54</v>
      </c>
    </row>
    <row r="241" spans="11:12" x14ac:dyDescent="0.25">
      <c r="K241" s="48" t="s">
        <v>54</v>
      </c>
      <c r="L241" s="30" t="s">
        <v>54</v>
      </c>
    </row>
    <row r="242" spans="11:12" x14ac:dyDescent="0.25">
      <c r="K242" s="48" t="s">
        <v>54</v>
      </c>
      <c r="L242" s="30" t="s">
        <v>54</v>
      </c>
    </row>
    <row r="243" spans="11:12" x14ac:dyDescent="0.25">
      <c r="K243" s="48" t="s">
        <v>54</v>
      </c>
      <c r="L243" s="30" t="s">
        <v>54</v>
      </c>
    </row>
    <row r="244" spans="11:12" x14ac:dyDescent="0.25">
      <c r="K244" s="48" t="s">
        <v>54</v>
      </c>
      <c r="L244" s="30" t="s">
        <v>54</v>
      </c>
    </row>
    <row r="245" spans="11:12" x14ac:dyDescent="0.25">
      <c r="K245" s="48" t="s">
        <v>54</v>
      </c>
      <c r="L245" s="30" t="s">
        <v>54</v>
      </c>
    </row>
    <row r="246" spans="11:12" x14ac:dyDescent="0.25">
      <c r="K246" s="48" t="s">
        <v>54</v>
      </c>
      <c r="L246" s="30" t="s">
        <v>54</v>
      </c>
    </row>
    <row r="247" spans="11:12" x14ac:dyDescent="0.25">
      <c r="K247" s="48" t="s">
        <v>54</v>
      </c>
      <c r="L247" s="30" t="s">
        <v>54</v>
      </c>
    </row>
    <row r="248" spans="11:12" x14ac:dyDescent="0.25">
      <c r="K248" s="48" t="s">
        <v>54</v>
      </c>
      <c r="L248" s="30" t="s">
        <v>54</v>
      </c>
    </row>
    <row r="249" spans="11:12" x14ac:dyDescent="0.25">
      <c r="K249" s="48" t="s">
        <v>54</v>
      </c>
      <c r="L249" s="30" t="s">
        <v>54</v>
      </c>
    </row>
    <row r="250" spans="11:12" x14ac:dyDescent="0.25">
      <c r="K250" s="48" t="s">
        <v>54</v>
      </c>
      <c r="L250" s="30" t="s">
        <v>54</v>
      </c>
    </row>
    <row r="251" spans="11:12" x14ac:dyDescent="0.25">
      <c r="K251" s="48" t="s">
        <v>54</v>
      </c>
      <c r="L251" s="30" t="s">
        <v>54</v>
      </c>
    </row>
    <row r="252" spans="11:12" x14ac:dyDescent="0.25">
      <c r="K252" s="48" t="s">
        <v>54</v>
      </c>
      <c r="L252" s="30" t="s">
        <v>54</v>
      </c>
    </row>
    <row r="253" spans="11:12" x14ac:dyDescent="0.25">
      <c r="K253" s="48" t="s">
        <v>54</v>
      </c>
      <c r="L253" s="30" t="s">
        <v>54</v>
      </c>
    </row>
    <row r="254" spans="11:12" x14ac:dyDescent="0.25">
      <c r="K254" s="48" t="s">
        <v>54</v>
      </c>
      <c r="L254" s="30" t="s">
        <v>54</v>
      </c>
    </row>
    <row r="255" spans="11:12" x14ac:dyDescent="0.25">
      <c r="K255" s="48" t="s">
        <v>54</v>
      </c>
      <c r="L255" s="30" t="s">
        <v>54</v>
      </c>
    </row>
    <row r="256" spans="11:12" x14ac:dyDescent="0.25">
      <c r="K256" s="48" t="s">
        <v>54</v>
      </c>
      <c r="L256" s="30" t="s">
        <v>54</v>
      </c>
    </row>
    <row r="257" spans="11:12" x14ac:dyDescent="0.25">
      <c r="K257" s="48" t="s">
        <v>54</v>
      </c>
      <c r="L257" s="30" t="s">
        <v>54</v>
      </c>
    </row>
    <row r="258" spans="11:12" x14ac:dyDescent="0.25">
      <c r="K258" s="48" t="s">
        <v>54</v>
      </c>
      <c r="L258" s="30" t="s">
        <v>54</v>
      </c>
    </row>
    <row r="259" spans="11:12" x14ac:dyDescent="0.25">
      <c r="K259" s="48" t="s">
        <v>54</v>
      </c>
      <c r="L259" s="30" t="s">
        <v>54</v>
      </c>
    </row>
    <row r="260" spans="11:12" x14ac:dyDescent="0.25">
      <c r="K260" s="48" t="s">
        <v>54</v>
      </c>
      <c r="L260" s="30" t="s">
        <v>54</v>
      </c>
    </row>
    <row r="261" spans="11:12" x14ac:dyDescent="0.25">
      <c r="K261" s="48" t="s">
        <v>54</v>
      </c>
      <c r="L261" s="30" t="s">
        <v>54</v>
      </c>
    </row>
    <row r="262" spans="11:12" x14ac:dyDescent="0.25">
      <c r="K262" s="48" t="s">
        <v>54</v>
      </c>
      <c r="L262" s="30" t="s">
        <v>54</v>
      </c>
    </row>
    <row r="263" spans="11:12" x14ac:dyDescent="0.25">
      <c r="K263" s="48" t="s">
        <v>54</v>
      </c>
      <c r="L263" s="30" t="s">
        <v>54</v>
      </c>
    </row>
    <row r="264" spans="11:12" x14ac:dyDescent="0.25">
      <c r="K264" s="48" t="s">
        <v>54</v>
      </c>
      <c r="L264" s="30" t="s">
        <v>54</v>
      </c>
    </row>
    <row r="265" spans="11:12" x14ac:dyDescent="0.25">
      <c r="K265" s="48" t="s">
        <v>54</v>
      </c>
      <c r="L265" s="30" t="s">
        <v>54</v>
      </c>
    </row>
    <row r="266" spans="11:12" x14ac:dyDescent="0.25">
      <c r="K266" s="48" t="s">
        <v>54</v>
      </c>
      <c r="L266" s="30" t="s">
        <v>54</v>
      </c>
    </row>
    <row r="267" spans="11:12" x14ac:dyDescent="0.25">
      <c r="K267" s="48" t="s">
        <v>54</v>
      </c>
      <c r="L267" s="30" t="s">
        <v>54</v>
      </c>
    </row>
    <row r="268" spans="11:12" x14ac:dyDescent="0.25">
      <c r="K268" s="48" t="s">
        <v>54</v>
      </c>
      <c r="L268" s="30" t="s">
        <v>54</v>
      </c>
    </row>
    <row r="269" spans="11:12" x14ac:dyDescent="0.25">
      <c r="K269" s="48" t="s">
        <v>54</v>
      </c>
      <c r="L269" s="30" t="s">
        <v>54</v>
      </c>
    </row>
    <row r="270" spans="11:12" x14ac:dyDescent="0.25">
      <c r="K270" s="48" t="s">
        <v>54</v>
      </c>
      <c r="L270" s="30" t="s">
        <v>54</v>
      </c>
    </row>
    <row r="271" spans="11:12" x14ac:dyDescent="0.25">
      <c r="K271" s="48" t="s">
        <v>54</v>
      </c>
      <c r="L271" s="30" t="s">
        <v>54</v>
      </c>
    </row>
    <row r="272" spans="11:12" x14ac:dyDescent="0.25">
      <c r="K272" s="48" t="s">
        <v>54</v>
      </c>
      <c r="L272" s="30" t="s">
        <v>54</v>
      </c>
    </row>
    <row r="273" spans="11:12" x14ac:dyDescent="0.25">
      <c r="K273" s="48" t="s">
        <v>54</v>
      </c>
      <c r="L273" s="30" t="s">
        <v>54</v>
      </c>
    </row>
    <row r="274" spans="11:12" x14ac:dyDescent="0.25">
      <c r="K274" s="48" t="s">
        <v>54</v>
      </c>
      <c r="L274" s="30" t="s">
        <v>54</v>
      </c>
    </row>
    <row r="275" spans="11:12" x14ac:dyDescent="0.25">
      <c r="K275" s="48" t="s">
        <v>54</v>
      </c>
      <c r="L275" s="30" t="s">
        <v>54</v>
      </c>
    </row>
    <row r="276" spans="11:12" x14ac:dyDescent="0.25">
      <c r="K276" s="48" t="s">
        <v>54</v>
      </c>
      <c r="L276" s="30" t="s">
        <v>54</v>
      </c>
    </row>
    <row r="277" spans="11:12" x14ac:dyDescent="0.25">
      <c r="K277" s="48" t="s">
        <v>54</v>
      </c>
      <c r="L277" s="30" t="s">
        <v>54</v>
      </c>
    </row>
    <row r="278" spans="11:12" x14ac:dyDescent="0.25">
      <c r="K278" s="48" t="s">
        <v>54</v>
      </c>
      <c r="L278" s="30" t="s">
        <v>54</v>
      </c>
    </row>
    <row r="279" spans="11:12" x14ac:dyDescent="0.25">
      <c r="K279" s="48" t="s">
        <v>54</v>
      </c>
      <c r="L279" s="30" t="s">
        <v>54</v>
      </c>
    </row>
    <row r="280" spans="11:12" x14ac:dyDescent="0.25">
      <c r="K280" s="48" t="s">
        <v>54</v>
      </c>
      <c r="L280" s="30" t="s">
        <v>54</v>
      </c>
    </row>
    <row r="281" spans="11:12" x14ac:dyDescent="0.25">
      <c r="K281" s="48" t="s">
        <v>54</v>
      </c>
      <c r="L281" s="30" t="s">
        <v>54</v>
      </c>
    </row>
    <row r="282" spans="11:12" x14ac:dyDescent="0.25">
      <c r="K282" s="48" t="s">
        <v>54</v>
      </c>
      <c r="L282" s="30" t="s">
        <v>54</v>
      </c>
    </row>
    <row r="283" spans="11:12" x14ac:dyDescent="0.25">
      <c r="K283" s="48" t="s">
        <v>54</v>
      </c>
      <c r="L283" s="30" t="s">
        <v>54</v>
      </c>
    </row>
    <row r="284" spans="11:12" x14ac:dyDescent="0.25">
      <c r="K284" s="48" t="s">
        <v>54</v>
      </c>
      <c r="L284" s="30" t="s">
        <v>54</v>
      </c>
    </row>
    <row r="285" spans="11:12" x14ac:dyDescent="0.25">
      <c r="K285" s="48" t="s">
        <v>54</v>
      </c>
      <c r="L285" s="30" t="s">
        <v>54</v>
      </c>
    </row>
    <row r="286" spans="11:12" x14ac:dyDescent="0.25">
      <c r="K286" s="48" t="s">
        <v>54</v>
      </c>
      <c r="L286" s="30" t="s">
        <v>54</v>
      </c>
    </row>
    <row r="287" spans="11:12" x14ac:dyDescent="0.25">
      <c r="K287" s="48" t="s">
        <v>54</v>
      </c>
      <c r="L287" s="30" t="s">
        <v>54</v>
      </c>
    </row>
    <row r="288" spans="11:12" x14ac:dyDescent="0.25">
      <c r="K288" s="48" t="s">
        <v>54</v>
      </c>
      <c r="L288" s="30" t="s">
        <v>54</v>
      </c>
    </row>
    <row r="289" spans="11:12" x14ac:dyDescent="0.25">
      <c r="K289" s="48" t="s">
        <v>54</v>
      </c>
      <c r="L289" s="30" t="s">
        <v>54</v>
      </c>
    </row>
    <row r="290" spans="11:12" x14ac:dyDescent="0.25">
      <c r="K290" s="48" t="s">
        <v>54</v>
      </c>
      <c r="L290" s="30" t="s">
        <v>54</v>
      </c>
    </row>
    <row r="291" spans="11:12" x14ac:dyDescent="0.25">
      <c r="K291" s="48" t="s">
        <v>54</v>
      </c>
      <c r="L291" s="30" t="s">
        <v>54</v>
      </c>
    </row>
    <row r="292" spans="11:12" x14ac:dyDescent="0.25">
      <c r="K292" s="48" t="s">
        <v>54</v>
      </c>
      <c r="L292" s="30" t="s">
        <v>54</v>
      </c>
    </row>
    <row r="293" spans="11:12" x14ac:dyDescent="0.25">
      <c r="K293" s="48" t="s">
        <v>54</v>
      </c>
      <c r="L293" s="30" t="s">
        <v>54</v>
      </c>
    </row>
    <row r="294" spans="11:12" x14ac:dyDescent="0.25">
      <c r="K294" s="48" t="s">
        <v>54</v>
      </c>
      <c r="L294" s="30" t="s">
        <v>54</v>
      </c>
    </row>
    <row r="295" spans="11:12" x14ac:dyDescent="0.25">
      <c r="K295" s="48" t="s">
        <v>54</v>
      </c>
      <c r="L295" s="30" t="s">
        <v>54</v>
      </c>
    </row>
    <row r="296" spans="11:12" x14ac:dyDescent="0.25">
      <c r="K296" s="48" t="s">
        <v>54</v>
      </c>
      <c r="L296" s="30" t="s">
        <v>54</v>
      </c>
    </row>
    <row r="297" spans="11:12" x14ac:dyDescent="0.25">
      <c r="K297" s="48" t="s">
        <v>54</v>
      </c>
      <c r="L297" s="30" t="s">
        <v>54</v>
      </c>
    </row>
    <row r="298" spans="11:12" x14ac:dyDescent="0.25">
      <c r="K298" s="48" t="s">
        <v>54</v>
      </c>
      <c r="L298" s="30" t="s">
        <v>54</v>
      </c>
    </row>
    <row r="299" spans="11:12" x14ac:dyDescent="0.25">
      <c r="K299" s="48" t="s">
        <v>54</v>
      </c>
      <c r="L299" s="30" t="s">
        <v>54</v>
      </c>
    </row>
    <row r="300" spans="11:12" x14ac:dyDescent="0.25">
      <c r="K300" s="48" t="s">
        <v>54</v>
      </c>
      <c r="L300" s="30" t="s">
        <v>54</v>
      </c>
    </row>
    <row r="301" spans="11:12" x14ac:dyDescent="0.25">
      <c r="K301" s="48" t="s">
        <v>54</v>
      </c>
      <c r="L301" s="30" t="s">
        <v>54</v>
      </c>
    </row>
    <row r="302" spans="11:12" x14ac:dyDescent="0.25">
      <c r="K302" s="48" t="s">
        <v>54</v>
      </c>
      <c r="L302" s="30" t="s">
        <v>54</v>
      </c>
    </row>
    <row r="303" spans="11:12" x14ac:dyDescent="0.25">
      <c r="K303" s="48" t="s">
        <v>54</v>
      </c>
      <c r="L303" s="30" t="s">
        <v>54</v>
      </c>
    </row>
    <row r="304" spans="11:12" x14ac:dyDescent="0.25">
      <c r="K304" s="26" t="s">
        <v>55</v>
      </c>
      <c r="L304" s="49"/>
    </row>
    <row r="305" spans="11:12" x14ac:dyDescent="0.25">
      <c r="K305" s="48">
        <v>43904</v>
      </c>
      <c r="L305" s="30">
        <v>100</v>
      </c>
    </row>
    <row r="306" spans="11:12" x14ac:dyDescent="0.25">
      <c r="K306" s="48">
        <v>43911</v>
      </c>
      <c r="L306" s="30">
        <v>99.6053</v>
      </c>
    </row>
    <row r="307" spans="11:12" x14ac:dyDescent="0.25">
      <c r="K307" s="48">
        <v>43918</v>
      </c>
      <c r="L307" s="30">
        <v>98.106899999999996</v>
      </c>
    </row>
    <row r="308" spans="11:12" x14ac:dyDescent="0.25">
      <c r="K308" s="48">
        <v>43925</v>
      </c>
      <c r="L308" s="30">
        <v>96.257499999999993</v>
      </c>
    </row>
    <row r="309" spans="11:12" x14ac:dyDescent="0.25">
      <c r="K309" s="48">
        <v>43932</v>
      </c>
      <c r="L309" s="30">
        <v>93.491100000000003</v>
      </c>
    </row>
    <row r="310" spans="11:12" x14ac:dyDescent="0.25">
      <c r="K310" s="48">
        <v>43939</v>
      </c>
      <c r="L310" s="30">
        <v>93.694500000000005</v>
      </c>
    </row>
    <row r="311" spans="11:12" x14ac:dyDescent="0.25">
      <c r="K311" s="48">
        <v>43946</v>
      </c>
      <c r="L311" s="30">
        <v>94.113399999999999</v>
      </c>
    </row>
    <row r="312" spans="11:12" x14ac:dyDescent="0.25">
      <c r="K312" s="48">
        <v>43953</v>
      </c>
      <c r="L312" s="30">
        <v>94.6751</v>
      </c>
    </row>
    <row r="313" spans="11:12" x14ac:dyDescent="0.25">
      <c r="K313" s="48">
        <v>43960</v>
      </c>
      <c r="L313" s="30">
        <v>93.583200000000005</v>
      </c>
    </row>
    <row r="314" spans="11:12" x14ac:dyDescent="0.25">
      <c r="K314" s="48">
        <v>43967</v>
      </c>
      <c r="L314" s="30">
        <v>92.816599999999994</v>
      </c>
    </row>
    <row r="315" spans="11:12" x14ac:dyDescent="0.25">
      <c r="K315" s="48">
        <v>43974</v>
      </c>
      <c r="L315" s="30">
        <v>92.4696</v>
      </c>
    </row>
    <row r="316" spans="11:12" x14ac:dyDescent="0.25">
      <c r="K316" s="48">
        <v>43981</v>
      </c>
      <c r="L316" s="30">
        <v>93.819900000000004</v>
      </c>
    </row>
    <row r="317" spans="11:12" x14ac:dyDescent="0.25">
      <c r="K317" s="48">
        <v>43988</v>
      </c>
      <c r="L317" s="30">
        <v>95.933999999999997</v>
      </c>
    </row>
    <row r="318" spans="11:12" x14ac:dyDescent="0.25">
      <c r="K318" s="48">
        <v>43995</v>
      </c>
      <c r="L318" s="30">
        <v>96.612799999999993</v>
      </c>
    </row>
    <row r="319" spans="11:12" x14ac:dyDescent="0.25">
      <c r="K319" s="48">
        <v>44002</v>
      </c>
      <c r="L319" s="30">
        <v>97.596199999999996</v>
      </c>
    </row>
    <row r="320" spans="11:12" x14ac:dyDescent="0.25">
      <c r="K320" s="48">
        <v>44009</v>
      </c>
      <c r="L320" s="30">
        <v>97.3506</v>
      </c>
    </row>
    <row r="321" spans="11:12" x14ac:dyDescent="0.25">
      <c r="K321" s="48">
        <v>44016</v>
      </c>
      <c r="L321" s="30">
        <v>99.1815</v>
      </c>
    </row>
    <row r="322" spans="11:12" x14ac:dyDescent="0.25">
      <c r="K322" s="48">
        <v>44023</v>
      </c>
      <c r="L322" s="30">
        <v>96.790899999999993</v>
      </c>
    </row>
    <row r="323" spans="11:12" x14ac:dyDescent="0.25">
      <c r="K323" s="48">
        <v>44030</v>
      </c>
      <c r="L323" s="30">
        <v>96.608999999999995</v>
      </c>
    </row>
    <row r="324" spans="11:12" x14ac:dyDescent="0.25">
      <c r="K324" s="48">
        <v>44037</v>
      </c>
      <c r="L324" s="30">
        <v>96.407499999999999</v>
      </c>
    </row>
    <row r="325" spans="11:12" x14ac:dyDescent="0.25">
      <c r="K325" s="48">
        <v>44044</v>
      </c>
      <c r="L325" s="30">
        <v>97.263400000000004</v>
      </c>
    </row>
    <row r="326" spans="11:12" x14ac:dyDescent="0.25">
      <c r="K326" s="48">
        <v>44051</v>
      </c>
      <c r="L326" s="30">
        <v>97.698300000000003</v>
      </c>
    </row>
    <row r="327" spans="11:12" x14ac:dyDescent="0.25">
      <c r="K327" s="48">
        <v>44058</v>
      </c>
      <c r="L327" s="30">
        <v>97.211500000000001</v>
      </c>
    </row>
    <row r="328" spans="11:12" x14ac:dyDescent="0.25">
      <c r="K328" s="48">
        <v>44065</v>
      </c>
      <c r="L328" s="30">
        <v>97.073300000000003</v>
      </c>
    </row>
    <row r="329" spans="11:12" x14ac:dyDescent="0.25">
      <c r="K329" s="48">
        <v>44072</v>
      </c>
      <c r="L329" s="30">
        <v>97.294700000000006</v>
      </c>
    </row>
    <row r="330" spans="11:12" x14ac:dyDescent="0.25">
      <c r="K330" s="48">
        <v>44079</v>
      </c>
      <c r="L330" s="30">
        <v>100.0347</v>
      </c>
    </row>
    <row r="331" spans="11:12" x14ac:dyDescent="0.25">
      <c r="K331" s="48">
        <v>44086</v>
      </c>
      <c r="L331" s="30">
        <v>101.01560000000001</v>
      </c>
    </row>
    <row r="332" spans="11:12" x14ac:dyDescent="0.25">
      <c r="K332" s="48">
        <v>44093</v>
      </c>
      <c r="L332" s="30">
        <v>101.878</v>
      </c>
    </row>
    <row r="333" spans="11:12" x14ac:dyDescent="0.25">
      <c r="K333" s="48">
        <v>44100</v>
      </c>
      <c r="L333" s="30">
        <v>101.0318</v>
      </c>
    </row>
    <row r="334" spans="11:12" x14ac:dyDescent="0.25">
      <c r="K334" s="48">
        <v>44107</v>
      </c>
      <c r="L334" s="30">
        <v>98.9071</v>
      </c>
    </row>
    <row r="335" spans="11:12" x14ac:dyDescent="0.25">
      <c r="K335" s="48">
        <v>44114</v>
      </c>
      <c r="L335" s="30">
        <v>97.891599999999997</v>
      </c>
    </row>
    <row r="336" spans="11:12" x14ac:dyDescent="0.25">
      <c r="K336" s="48">
        <v>44121</v>
      </c>
      <c r="L336" s="30">
        <v>98.589100000000002</v>
      </c>
    </row>
    <row r="337" spans="11:12" x14ac:dyDescent="0.25">
      <c r="K337" s="48">
        <v>44128</v>
      </c>
      <c r="L337" s="30">
        <v>98.0124</v>
      </c>
    </row>
    <row r="338" spans="11:12" x14ac:dyDescent="0.25">
      <c r="K338" s="48">
        <v>44135</v>
      </c>
      <c r="L338" s="30">
        <v>98.084500000000006</v>
      </c>
    </row>
    <row r="339" spans="11:12" x14ac:dyDescent="0.25">
      <c r="K339" s="48">
        <v>44142</v>
      </c>
      <c r="L339" s="30">
        <v>99.334100000000007</v>
      </c>
    </row>
    <row r="340" spans="11:12" x14ac:dyDescent="0.25">
      <c r="K340" s="48">
        <v>44149</v>
      </c>
      <c r="L340" s="30">
        <v>100.252</v>
      </c>
    </row>
    <row r="341" spans="11:12" x14ac:dyDescent="0.25">
      <c r="K341" s="48">
        <v>44156</v>
      </c>
      <c r="L341" s="30">
        <v>100.32299999999999</v>
      </c>
    </row>
    <row r="342" spans="11:12" x14ac:dyDescent="0.25">
      <c r="K342" s="48">
        <v>44163</v>
      </c>
      <c r="L342" s="30">
        <v>101.6798</v>
      </c>
    </row>
    <row r="343" spans="11:12" x14ac:dyDescent="0.25">
      <c r="K343" s="48">
        <v>44170</v>
      </c>
      <c r="L343" s="30">
        <v>103.49299999999999</v>
      </c>
    </row>
    <row r="344" spans="11:12" x14ac:dyDescent="0.25">
      <c r="K344" s="48">
        <v>44177</v>
      </c>
      <c r="L344" s="30">
        <v>103.9302</v>
      </c>
    </row>
    <row r="345" spans="11:12" x14ac:dyDescent="0.25">
      <c r="K345" s="48">
        <v>44184</v>
      </c>
      <c r="L345" s="30">
        <v>103.80880000000001</v>
      </c>
    </row>
    <row r="346" spans="11:12" x14ac:dyDescent="0.25">
      <c r="K346" s="48">
        <v>44191</v>
      </c>
      <c r="L346" s="30">
        <v>98.338499999999996</v>
      </c>
    </row>
    <row r="347" spans="11:12" x14ac:dyDescent="0.25">
      <c r="K347" s="48">
        <v>44198</v>
      </c>
      <c r="L347" s="30">
        <v>94.811899999999994</v>
      </c>
    </row>
    <row r="348" spans="11:12" x14ac:dyDescent="0.25">
      <c r="K348" s="48">
        <v>44205</v>
      </c>
      <c r="L348" s="30">
        <v>95.792599999999993</v>
      </c>
    </row>
    <row r="349" spans="11:12" x14ac:dyDescent="0.25">
      <c r="K349" s="48">
        <v>44212</v>
      </c>
      <c r="L349" s="30">
        <v>97.830399999999997</v>
      </c>
    </row>
    <row r="350" spans="11:12" x14ac:dyDescent="0.25">
      <c r="K350" s="48">
        <v>44219</v>
      </c>
      <c r="L350" s="30">
        <v>98.518799999999999</v>
      </c>
    </row>
    <row r="351" spans="11:12" x14ac:dyDescent="0.25">
      <c r="K351" s="48">
        <v>44226</v>
      </c>
      <c r="L351" s="30">
        <v>98.872900000000001</v>
      </c>
    </row>
    <row r="352" spans="11:12" x14ac:dyDescent="0.25">
      <c r="K352" s="48">
        <v>44233</v>
      </c>
      <c r="L352" s="30">
        <v>102.1712</v>
      </c>
    </row>
    <row r="353" spans="11:12" x14ac:dyDescent="0.25">
      <c r="K353" s="48">
        <v>44240</v>
      </c>
      <c r="L353" s="30">
        <v>103.3802</v>
      </c>
    </row>
    <row r="354" spans="11:12" x14ac:dyDescent="0.25">
      <c r="K354" s="48">
        <v>44247</v>
      </c>
      <c r="L354" s="30">
        <v>103.94280000000001</v>
      </c>
    </row>
    <row r="355" spans="11:12" x14ac:dyDescent="0.25">
      <c r="K355" s="48">
        <v>44254</v>
      </c>
      <c r="L355" s="30">
        <v>104.82899999999999</v>
      </c>
    </row>
    <row r="356" spans="11:12" x14ac:dyDescent="0.25">
      <c r="K356" s="48">
        <v>44261</v>
      </c>
      <c r="L356" s="30">
        <v>105.6114</v>
      </c>
    </row>
    <row r="357" spans="11:12" x14ac:dyDescent="0.25">
      <c r="K357" s="48">
        <v>44268</v>
      </c>
      <c r="L357" s="30">
        <v>105.6296</v>
      </c>
    </row>
    <row r="358" spans="11:12" x14ac:dyDescent="0.25">
      <c r="K358" s="48">
        <v>44275</v>
      </c>
      <c r="L358" s="30">
        <v>105.6164</v>
      </c>
    </row>
    <row r="359" spans="11:12" x14ac:dyDescent="0.25">
      <c r="K359" s="48">
        <v>44282</v>
      </c>
      <c r="L359" s="30">
        <v>105.876</v>
      </c>
    </row>
    <row r="360" spans="11:12" x14ac:dyDescent="0.25">
      <c r="K360" s="48">
        <v>44289</v>
      </c>
      <c r="L360" s="30">
        <v>104.9581</v>
      </c>
    </row>
    <row r="361" spans="11:12" x14ac:dyDescent="0.25">
      <c r="K361" s="48">
        <v>44296</v>
      </c>
      <c r="L361" s="30">
        <v>103.44970000000001</v>
      </c>
    </row>
    <row r="362" spans="11:12" x14ac:dyDescent="0.25">
      <c r="K362" s="48">
        <v>44303</v>
      </c>
      <c r="L362" s="30">
        <v>104.18389999999999</v>
      </c>
    </row>
    <row r="363" spans="11:12" x14ac:dyDescent="0.25">
      <c r="K363" s="48">
        <v>44310</v>
      </c>
      <c r="L363" s="30">
        <v>103.70489999999999</v>
      </c>
    </row>
    <row r="364" spans="11:12" x14ac:dyDescent="0.25">
      <c r="K364" s="48">
        <v>44317</v>
      </c>
      <c r="L364" s="30">
        <v>103.8417</v>
      </c>
    </row>
    <row r="365" spans="11:12" x14ac:dyDescent="0.25">
      <c r="K365" s="48">
        <v>44324</v>
      </c>
      <c r="L365" s="30">
        <v>102.46639999999999</v>
      </c>
    </row>
    <row r="366" spans="11:12" x14ac:dyDescent="0.25">
      <c r="K366" s="48">
        <v>44331</v>
      </c>
      <c r="L366" s="30">
        <v>102.3711</v>
      </c>
    </row>
    <row r="367" spans="11:12" x14ac:dyDescent="0.25">
      <c r="K367" s="48">
        <v>44338</v>
      </c>
      <c r="L367" s="30">
        <v>103.09139999999999</v>
      </c>
    </row>
    <row r="368" spans="11:12" x14ac:dyDescent="0.25">
      <c r="K368" s="48" t="s">
        <v>54</v>
      </c>
      <c r="L368" s="30" t="s">
        <v>54</v>
      </c>
    </row>
    <row r="369" spans="11:12" x14ac:dyDescent="0.25">
      <c r="K369" s="48" t="s">
        <v>54</v>
      </c>
      <c r="L369" s="30" t="s">
        <v>54</v>
      </c>
    </row>
    <row r="370" spans="11:12" x14ac:dyDescent="0.25">
      <c r="K370" s="48" t="s">
        <v>54</v>
      </c>
      <c r="L370" s="30" t="s">
        <v>54</v>
      </c>
    </row>
    <row r="371" spans="11:12" x14ac:dyDescent="0.25">
      <c r="K371" s="48" t="s">
        <v>54</v>
      </c>
      <c r="L371" s="30" t="s">
        <v>54</v>
      </c>
    </row>
    <row r="372" spans="11:12" x14ac:dyDescent="0.25">
      <c r="K372" s="48" t="s">
        <v>54</v>
      </c>
      <c r="L372" s="30" t="s">
        <v>54</v>
      </c>
    </row>
    <row r="373" spans="11:12" x14ac:dyDescent="0.25">
      <c r="K373" s="48" t="s">
        <v>54</v>
      </c>
      <c r="L373" s="30" t="s">
        <v>54</v>
      </c>
    </row>
    <row r="374" spans="11:12" x14ac:dyDescent="0.25">
      <c r="K374" s="48" t="s">
        <v>54</v>
      </c>
      <c r="L374" s="30" t="s">
        <v>54</v>
      </c>
    </row>
    <row r="375" spans="11:12" x14ac:dyDescent="0.25">
      <c r="K375" s="48" t="s">
        <v>54</v>
      </c>
      <c r="L375" s="30" t="s">
        <v>54</v>
      </c>
    </row>
    <row r="376" spans="11:12" x14ac:dyDescent="0.25">
      <c r="K376" s="48" t="s">
        <v>54</v>
      </c>
      <c r="L376" s="30" t="s">
        <v>54</v>
      </c>
    </row>
    <row r="377" spans="11:12" x14ac:dyDescent="0.25">
      <c r="K377" s="48" t="s">
        <v>54</v>
      </c>
      <c r="L377" s="30" t="s">
        <v>54</v>
      </c>
    </row>
    <row r="378" spans="11:12" x14ac:dyDescent="0.25">
      <c r="K378" s="48" t="s">
        <v>54</v>
      </c>
      <c r="L378" s="30" t="s">
        <v>54</v>
      </c>
    </row>
    <row r="379" spans="11:12" x14ac:dyDescent="0.25">
      <c r="K379" s="48" t="s">
        <v>54</v>
      </c>
      <c r="L379" s="30" t="s">
        <v>54</v>
      </c>
    </row>
    <row r="380" spans="11:12" x14ac:dyDescent="0.25">
      <c r="K380" s="48" t="s">
        <v>54</v>
      </c>
      <c r="L380" s="30" t="s">
        <v>54</v>
      </c>
    </row>
    <row r="381" spans="11:12" x14ac:dyDescent="0.25">
      <c r="K381" s="48" t="s">
        <v>54</v>
      </c>
      <c r="L381" s="30" t="s">
        <v>54</v>
      </c>
    </row>
    <row r="382" spans="11:12" x14ac:dyDescent="0.25">
      <c r="K382" s="48" t="s">
        <v>54</v>
      </c>
      <c r="L382" s="30" t="s">
        <v>54</v>
      </c>
    </row>
    <row r="383" spans="11:12" x14ac:dyDescent="0.25">
      <c r="K383" s="48" t="s">
        <v>54</v>
      </c>
      <c r="L383" s="30" t="s">
        <v>54</v>
      </c>
    </row>
    <row r="384" spans="11:12" x14ac:dyDescent="0.25">
      <c r="K384" s="48" t="s">
        <v>54</v>
      </c>
      <c r="L384" s="30" t="s">
        <v>54</v>
      </c>
    </row>
    <row r="385" spans="11:12" x14ac:dyDescent="0.25">
      <c r="K385" s="48" t="s">
        <v>54</v>
      </c>
      <c r="L385" s="30" t="s">
        <v>54</v>
      </c>
    </row>
    <row r="386" spans="11:12" x14ac:dyDescent="0.25">
      <c r="K386" s="48" t="s">
        <v>54</v>
      </c>
      <c r="L386" s="30" t="s">
        <v>54</v>
      </c>
    </row>
    <row r="387" spans="11:12" x14ac:dyDescent="0.25">
      <c r="K387" s="48" t="s">
        <v>54</v>
      </c>
      <c r="L387" s="30" t="s">
        <v>54</v>
      </c>
    </row>
    <row r="388" spans="11:12" x14ac:dyDescent="0.25">
      <c r="K388" s="48" t="s">
        <v>54</v>
      </c>
      <c r="L388" s="30" t="s">
        <v>54</v>
      </c>
    </row>
    <row r="389" spans="11:12" x14ac:dyDescent="0.25">
      <c r="K389" s="48" t="s">
        <v>54</v>
      </c>
      <c r="L389" s="30" t="s">
        <v>54</v>
      </c>
    </row>
    <row r="390" spans="11:12" x14ac:dyDescent="0.25">
      <c r="K390" s="48" t="s">
        <v>54</v>
      </c>
      <c r="L390" s="30" t="s">
        <v>54</v>
      </c>
    </row>
    <row r="391" spans="11:12" x14ac:dyDescent="0.25">
      <c r="K391" s="48" t="s">
        <v>54</v>
      </c>
      <c r="L391" s="30" t="s">
        <v>54</v>
      </c>
    </row>
    <row r="392" spans="11:12" x14ac:dyDescent="0.25">
      <c r="K392" s="48" t="s">
        <v>54</v>
      </c>
      <c r="L392" s="30" t="s">
        <v>54</v>
      </c>
    </row>
    <row r="393" spans="11:12" x14ac:dyDescent="0.25">
      <c r="K393" s="48" t="s">
        <v>54</v>
      </c>
      <c r="L393" s="30" t="s">
        <v>54</v>
      </c>
    </row>
    <row r="394" spans="11:12" x14ac:dyDescent="0.25">
      <c r="K394" s="48" t="s">
        <v>54</v>
      </c>
      <c r="L394" s="30" t="s">
        <v>54</v>
      </c>
    </row>
    <row r="395" spans="11:12" x14ac:dyDescent="0.25">
      <c r="K395" s="48" t="s">
        <v>54</v>
      </c>
      <c r="L395" s="30" t="s">
        <v>54</v>
      </c>
    </row>
    <row r="396" spans="11:12" x14ac:dyDescent="0.25">
      <c r="K396" s="48" t="s">
        <v>54</v>
      </c>
      <c r="L396" s="30" t="s">
        <v>54</v>
      </c>
    </row>
    <row r="397" spans="11:12" x14ac:dyDescent="0.25">
      <c r="K397" s="48" t="s">
        <v>54</v>
      </c>
      <c r="L397" s="30" t="s">
        <v>54</v>
      </c>
    </row>
    <row r="398" spans="11:12" x14ac:dyDescent="0.25">
      <c r="K398" s="48" t="s">
        <v>54</v>
      </c>
      <c r="L398" s="30" t="s">
        <v>54</v>
      </c>
    </row>
    <row r="399" spans="11:12" x14ac:dyDescent="0.25">
      <c r="K399" s="48" t="s">
        <v>54</v>
      </c>
      <c r="L399" s="30" t="s">
        <v>54</v>
      </c>
    </row>
    <row r="400" spans="11:12" x14ac:dyDescent="0.25">
      <c r="K400" s="48" t="s">
        <v>54</v>
      </c>
      <c r="L400" s="30" t="s">
        <v>54</v>
      </c>
    </row>
    <row r="401" spans="11:12" x14ac:dyDescent="0.25">
      <c r="K401" s="48" t="s">
        <v>54</v>
      </c>
      <c r="L401" s="30" t="s">
        <v>54</v>
      </c>
    </row>
    <row r="402" spans="11:12" x14ac:dyDescent="0.25">
      <c r="K402" s="48" t="s">
        <v>54</v>
      </c>
      <c r="L402" s="30" t="s">
        <v>54</v>
      </c>
    </row>
    <row r="403" spans="11:12" x14ac:dyDescent="0.25">
      <c r="K403" s="48" t="s">
        <v>54</v>
      </c>
      <c r="L403" s="30" t="s">
        <v>54</v>
      </c>
    </row>
    <row r="404" spans="11:12" x14ac:dyDescent="0.25">
      <c r="K404" s="48" t="s">
        <v>54</v>
      </c>
      <c r="L404" s="30" t="s">
        <v>54</v>
      </c>
    </row>
    <row r="405" spans="11:12" x14ac:dyDescent="0.25">
      <c r="K405" s="48" t="s">
        <v>54</v>
      </c>
      <c r="L405" s="30" t="s">
        <v>54</v>
      </c>
    </row>
    <row r="406" spans="11:12" x14ac:dyDescent="0.25">
      <c r="K406" s="48" t="s">
        <v>54</v>
      </c>
      <c r="L406" s="30" t="s">
        <v>54</v>
      </c>
    </row>
    <row r="407" spans="11:12" x14ac:dyDescent="0.25">
      <c r="K407" s="48" t="s">
        <v>54</v>
      </c>
      <c r="L407" s="30" t="s">
        <v>54</v>
      </c>
    </row>
    <row r="408" spans="11:12" x14ac:dyDescent="0.25">
      <c r="K408" s="48" t="s">
        <v>54</v>
      </c>
      <c r="L408" s="30" t="s">
        <v>54</v>
      </c>
    </row>
    <row r="409" spans="11:12" x14ac:dyDescent="0.25">
      <c r="K409" s="48" t="s">
        <v>54</v>
      </c>
      <c r="L409" s="30" t="s">
        <v>54</v>
      </c>
    </row>
    <row r="410" spans="11:12" x14ac:dyDescent="0.25">
      <c r="K410" s="48" t="s">
        <v>54</v>
      </c>
      <c r="L410" s="30" t="s">
        <v>54</v>
      </c>
    </row>
    <row r="411" spans="11:12" x14ac:dyDescent="0.25">
      <c r="K411" s="48" t="s">
        <v>54</v>
      </c>
      <c r="L411" s="30" t="s">
        <v>54</v>
      </c>
    </row>
    <row r="412" spans="11:12" x14ac:dyDescent="0.25">
      <c r="K412" s="48" t="s">
        <v>54</v>
      </c>
      <c r="L412" s="30" t="s">
        <v>54</v>
      </c>
    </row>
    <row r="413" spans="11:12" x14ac:dyDescent="0.25">
      <c r="K413" s="48" t="s">
        <v>54</v>
      </c>
      <c r="L413" s="30" t="s">
        <v>54</v>
      </c>
    </row>
    <row r="414" spans="11:12" x14ac:dyDescent="0.25">
      <c r="K414" s="48" t="s">
        <v>54</v>
      </c>
      <c r="L414" s="30" t="s">
        <v>54</v>
      </c>
    </row>
    <row r="415" spans="11:12" x14ac:dyDescent="0.25">
      <c r="K415" s="48" t="s">
        <v>54</v>
      </c>
      <c r="L415" s="30" t="s">
        <v>54</v>
      </c>
    </row>
    <row r="416" spans="11:12" x14ac:dyDescent="0.25">
      <c r="K416" s="48" t="s">
        <v>54</v>
      </c>
      <c r="L416" s="30" t="s">
        <v>54</v>
      </c>
    </row>
    <row r="417" spans="11:12" x14ac:dyDescent="0.25">
      <c r="K417" s="48" t="s">
        <v>54</v>
      </c>
      <c r="L417" s="30" t="s">
        <v>54</v>
      </c>
    </row>
    <row r="418" spans="11:12" x14ac:dyDescent="0.25">
      <c r="K418" s="48" t="s">
        <v>54</v>
      </c>
      <c r="L418" s="30" t="s">
        <v>54</v>
      </c>
    </row>
    <row r="419" spans="11:12" x14ac:dyDescent="0.25">
      <c r="K419" s="48" t="s">
        <v>54</v>
      </c>
      <c r="L419" s="30" t="s">
        <v>54</v>
      </c>
    </row>
    <row r="420" spans="11:12" x14ac:dyDescent="0.25">
      <c r="K420" s="48" t="s">
        <v>54</v>
      </c>
      <c r="L420" s="30" t="s">
        <v>54</v>
      </c>
    </row>
    <row r="421" spans="11:12" x14ac:dyDescent="0.25">
      <c r="K421" s="48" t="s">
        <v>54</v>
      </c>
      <c r="L421" s="30" t="s">
        <v>54</v>
      </c>
    </row>
    <row r="422" spans="11:12" x14ac:dyDescent="0.25">
      <c r="K422" s="48" t="s">
        <v>54</v>
      </c>
      <c r="L422" s="30" t="s">
        <v>54</v>
      </c>
    </row>
    <row r="423" spans="11:12" x14ac:dyDescent="0.25">
      <c r="K423" s="48" t="s">
        <v>54</v>
      </c>
      <c r="L423" s="30" t="s">
        <v>54</v>
      </c>
    </row>
    <row r="424" spans="11:12" x14ac:dyDescent="0.25">
      <c r="K424" s="48" t="s">
        <v>54</v>
      </c>
      <c r="L424" s="30" t="s">
        <v>54</v>
      </c>
    </row>
    <row r="425" spans="11:12" x14ac:dyDescent="0.25">
      <c r="K425" s="48" t="s">
        <v>54</v>
      </c>
      <c r="L425" s="30" t="s">
        <v>54</v>
      </c>
    </row>
    <row r="426" spans="11:12" x14ac:dyDescent="0.25">
      <c r="K426" s="48" t="s">
        <v>54</v>
      </c>
      <c r="L426" s="30" t="s">
        <v>54</v>
      </c>
    </row>
    <row r="427" spans="11:12" x14ac:dyDescent="0.25">
      <c r="K427" s="48" t="s">
        <v>54</v>
      </c>
      <c r="L427" s="30" t="s">
        <v>54</v>
      </c>
    </row>
    <row r="428" spans="11:12" x14ac:dyDescent="0.25">
      <c r="K428" s="48" t="s">
        <v>54</v>
      </c>
      <c r="L428" s="30" t="s">
        <v>54</v>
      </c>
    </row>
    <row r="429" spans="11:12" x14ac:dyDescent="0.25">
      <c r="K429" s="48" t="s">
        <v>54</v>
      </c>
      <c r="L429" s="30" t="s">
        <v>54</v>
      </c>
    </row>
    <row r="430" spans="11:12" x14ac:dyDescent="0.25">
      <c r="K430" s="48" t="s">
        <v>54</v>
      </c>
      <c r="L430" s="30" t="s">
        <v>54</v>
      </c>
    </row>
    <row r="431" spans="11:12" x14ac:dyDescent="0.25">
      <c r="K431" s="48" t="s">
        <v>54</v>
      </c>
      <c r="L431" s="30" t="s">
        <v>54</v>
      </c>
    </row>
    <row r="432" spans="11:12" x14ac:dyDescent="0.25">
      <c r="K432" s="48" t="s">
        <v>54</v>
      </c>
      <c r="L432" s="30" t="s">
        <v>54</v>
      </c>
    </row>
    <row r="433" spans="11:12" x14ac:dyDescent="0.25">
      <c r="K433" s="48" t="s">
        <v>54</v>
      </c>
      <c r="L433" s="30" t="s">
        <v>54</v>
      </c>
    </row>
    <row r="434" spans="11:12" x14ac:dyDescent="0.25">
      <c r="K434" s="48" t="s">
        <v>54</v>
      </c>
      <c r="L434" s="30" t="s">
        <v>54</v>
      </c>
    </row>
    <row r="435" spans="11:12" x14ac:dyDescent="0.25">
      <c r="K435" s="48" t="s">
        <v>54</v>
      </c>
      <c r="L435" s="30" t="s">
        <v>54</v>
      </c>
    </row>
    <row r="436" spans="11:12" x14ac:dyDescent="0.25">
      <c r="K436" s="48" t="s">
        <v>54</v>
      </c>
      <c r="L436" s="30" t="s">
        <v>54</v>
      </c>
    </row>
    <row r="437" spans="11:12" x14ac:dyDescent="0.25">
      <c r="K437" s="48" t="s">
        <v>54</v>
      </c>
      <c r="L437" s="30" t="s">
        <v>54</v>
      </c>
    </row>
    <row r="438" spans="11:12" x14ac:dyDescent="0.25">
      <c r="K438" s="48" t="s">
        <v>54</v>
      </c>
      <c r="L438" s="30" t="s">
        <v>54</v>
      </c>
    </row>
    <row r="439" spans="11:12" x14ac:dyDescent="0.25">
      <c r="K439" s="48" t="s">
        <v>54</v>
      </c>
      <c r="L439" s="30" t="s">
        <v>54</v>
      </c>
    </row>
    <row r="440" spans="11:12" x14ac:dyDescent="0.25">
      <c r="K440" s="48" t="s">
        <v>54</v>
      </c>
      <c r="L440" s="30" t="s">
        <v>54</v>
      </c>
    </row>
    <row r="441" spans="11:12" x14ac:dyDescent="0.25">
      <c r="K441" s="48" t="s">
        <v>54</v>
      </c>
      <c r="L441" s="30" t="s">
        <v>54</v>
      </c>
    </row>
    <row r="442" spans="11:12" x14ac:dyDescent="0.25">
      <c r="K442" s="48" t="s">
        <v>54</v>
      </c>
      <c r="L442" s="30" t="s">
        <v>54</v>
      </c>
    </row>
    <row r="443" spans="11:12" x14ac:dyDescent="0.25">
      <c r="K443" s="48" t="s">
        <v>54</v>
      </c>
      <c r="L443" s="30" t="s">
        <v>54</v>
      </c>
    </row>
    <row r="444" spans="11:12" x14ac:dyDescent="0.25">
      <c r="K444" s="48" t="s">
        <v>54</v>
      </c>
      <c r="L444" s="30" t="s">
        <v>54</v>
      </c>
    </row>
    <row r="445" spans="11:12" x14ac:dyDescent="0.25">
      <c r="K445" s="48" t="s">
        <v>54</v>
      </c>
      <c r="L445" s="30" t="s">
        <v>54</v>
      </c>
    </row>
    <row r="446" spans="11:12" x14ac:dyDescent="0.25">
      <c r="K446" s="48" t="s">
        <v>54</v>
      </c>
      <c r="L446" s="30" t="s">
        <v>54</v>
      </c>
    </row>
    <row r="447" spans="11:12" x14ac:dyDescent="0.25">
      <c r="K447" s="48" t="s">
        <v>54</v>
      </c>
      <c r="L447" s="30" t="s">
        <v>54</v>
      </c>
    </row>
    <row r="448" spans="11:12" x14ac:dyDescent="0.25">
      <c r="K448" s="48" t="s">
        <v>54</v>
      </c>
      <c r="L448" s="30" t="s">
        <v>54</v>
      </c>
    </row>
    <row r="449" spans="11:12" x14ac:dyDescent="0.25">
      <c r="K449" s="48" t="s">
        <v>54</v>
      </c>
      <c r="L449" s="30" t="s">
        <v>54</v>
      </c>
    </row>
    <row r="450" spans="11:12" x14ac:dyDescent="0.25">
      <c r="K450" s="48" t="s">
        <v>54</v>
      </c>
      <c r="L450" s="30" t="s">
        <v>54</v>
      </c>
    </row>
    <row r="451" spans="11:12" x14ac:dyDescent="0.25">
      <c r="K451" s="48" t="s">
        <v>54</v>
      </c>
      <c r="L451" s="30" t="s">
        <v>54</v>
      </c>
    </row>
    <row r="452" spans="11:12" x14ac:dyDescent="0.25">
      <c r="K452" s="26" t="s">
        <v>56</v>
      </c>
      <c r="L452" s="26"/>
    </row>
    <row r="453" spans="11:12" x14ac:dyDescent="0.25">
      <c r="K453" s="48">
        <v>43904</v>
      </c>
      <c r="L453" s="30">
        <v>100</v>
      </c>
    </row>
    <row r="454" spans="11:12" x14ac:dyDescent="0.25">
      <c r="K454" s="48">
        <v>43911</v>
      </c>
      <c r="L454" s="30">
        <v>98.645300000000006</v>
      </c>
    </row>
    <row r="455" spans="11:12" x14ac:dyDescent="0.25">
      <c r="K455" s="48">
        <v>43918</v>
      </c>
      <c r="L455" s="30">
        <v>95.230199999999996</v>
      </c>
    </row>
    <row r="456" spans="11:12" x14ac:dyDescent="0.25">
      <c r="K456" s="48">
        <v>43925</v>
      </c>
      <c r="L456" s="30">
        <v>92.458100000000002</v>
      </c>
    </row>
    <row r="457" spans="11:12" x14ac:dyDescent="0.25">
      <c r="K457" s="48">
        <v>43932</v>
      </c>
      <c r="L457" s="30">
        <v>91.412000000000006</v>
      </c>
    </row>
    <row r="458" spans="11:12" x14ac:dyDescent="0.25">
      <c r="K458" s="48">
        <v>43939</v>
      </c>
      <c r="L458" s="30">
        <v>91.415400000000005</v>
      </c>
    </row>
    <row r="459" spans="11:12" x14ac:dyDescent="0.25">
      <c r="K459" s="48">
        <v>43946</v>
      </c>
      <c r="L459" s="30">
        <v>92.140299999999996</v>
      </c>
    </row>
    <row r="460" spans="11:12" x14ac:dyDescent="0.25">
      <c r="K460" s="48">
        <v>43953</v>
      </c>
      <c r="L460" s="30">
        <v>92.361599999999996</v>
      </c>
    </row>
    <row r="461" spans="11:12" x14ac:dyDescent="0.25">
      <c r="K461" s="48">
        <v>43960</v>
      </c>
      <c r="L461" s="30">
        <v>92.730999999999995</v>
      </c>
    </row>
    <row r="462" spans="11:12" x14ac:dyDescent="0.25">
      <c r="K462" s="48">
        <v>43967</v>
      </c>
      <c r="L462" s="30">
        <v>92.971100000000007</v>
      </c>
    </row>
    <row r="463" spans="11:12" x14ac:dyDescent="0.25">
      <c r="K463" s="48">
        <v>43974</v>
      </c>
      <c r="L463" s="30">
        <v>93.227599999999995</v>
      </c>
    </row>
    <row r="464" spans="11:12" x14ac:dyDescent="0.25">
      <c r="K464" s="48">
        <v>43981</v>
      </c>
      <c r="L464" s="30">
        <v>93.894300000000001</v>
      </c>
    </row>
    <row r="465" spans="11:12" x14ac:dyDescent="0.25">
      <c r="K465" s="48">
        <v>43988</v>
      </c>
      <c r="L465" s="30">
        <v>94.862399999999994</v>
      </c>
    </row>
    <row r="466" spans="11:12" x14ac:dyDescent="0.25">
      <c r="K466" s="48">
        <v>43995</v>
      </c>
      <c r="L466" s="30">
        <v>95.892899999999997</v>
      </c>
    </row>
    <row r="467" spans="11:12" x14ac:dyDescent="0.25">
      <c r="K467" s="48">
        <v>44002</v>
      </c>
      <c r="L467" s="30">
        <v>96.026499999999999</v>
      </c>
    </row>
    <row r="468" spans="11:12" x14ac:dyDescent="0.25">
      <c r="K468" s="48">
        <v>44009</v>
      </c>
      <c r="L468" s="30">
        <v>95.046300000000002</v>
      </c>
    </row>
    <row r="469" spans="11:12" x14ac:dyDescent="0.25">
      <c r="K469" s="48">
        <v>44016</v>
      </c>
      <c r="L469" s="30">
        <v>96.188299999999998</v>
      </c>
    </row>
    <row r="470" spans="11:12" x14ac:dyDescent="0.25">
      <c r="K470" s="48">
        <v>44023</v>
      </c>
      <c r="L470" s="30">
        <v>96.879199999999997</v>
      </c>
    </row>
    <row r="471" spans="11:12" x14ac:dyDescent="0.25">
      <c r="K471" s="48">
        <v>44030</v>
      </c>
      <c r="L471" s="30">
        <v>96.749499999999998</v>
      </c>
    </row>
    <row r="472" spans="11:12" x14ac:dyDescent="0.25">
      <c r="K472" s="48">
        <v>44037</v>
      </c>
      <c r="L472" s="30">
        <v>96.653999999999996</v>
      </c>
    </row>
    <row r="473" spans="11:12" x14ac:dyDescent="0.25">
      <c r="K473" s="48">
        <v>44044</v>
      </c>
      <c r="L473" s="30">
        <v>96.704700000000003</v>
      </c>
    </row>
    <row r="474" spans="11:12" x14ac:dyDescent="0.25">
      <c r="K474" s="48">
        <v>44051</v>
      </c>
      <c r="L474" s="30">
        <v>96.088999999999999</v>
      </c>
    </row>
    <row r="475" spans="11:12" x14ac:dyDescent="0.25">
      <c r="K475" s="48">
        <v>44058</v>
      </c>
      <c r="L475" s="30">
        <v>95.381500000000003</v>
      </c>
    </row>
    <row r="476" spans="11:12" x14ac:dyDescent="0.25">
      <c r="K476" s="48">
        <v>44065</v>
      </c>
      <c r="L476" s="30">
        <v>95.1691</v>
      </c>
    </row>
    <row r="477" spans="11:12" x14ac:dyDescent="0.25">
      <c r="K477" s="48">
        <v>44072</v>
      </c>
      <c r="L477" s="30">
        <v>95.382499999999993</v>
      </c>
    </row>
    <row r="478" spans="11:12" x14ac:dyDescent="0.25">
      <c r="K478" s="48">
        <v>44079</v>
      </c>
      <c r="L478" s="30">
        <v>95.578199999999995</v>
      </c>
    </row>
    <row r="479" spans="11:12" x14ac:dyDescent="0.25">
      <c r="K479" s="48">
        <v>44086</v>
      </c>
      <c r="L479" s="30">
        <v>95.921899999999994</v>
      </c>
    </row>
    <row r="480" spans="11:12" x14ac:dyDescent="0.25">
      <c r="K480" s="48">
        <v>44093</v>
      </c>
      <c r="L480" s="30">
        <v>96.055800000000005</v>
      </c>
    </row>
    <row r="481" spans="11:12" x14ac:dyDescent="0.25">
      <c r="K481" s="48">
        <v>44100</v>
      </c>
      <c r="L481" s="30">
        <v>95.975800000000007</v>
      </c>
    </row>
    <row r="482" spans="11:12" x14ac:dyDescent="0.25">
      <c r="K482" s="48">
        <v>44107</v>
      </c>
      <c r="L482" s="30">
        <v>95.400499999999994</v>
      </c>
    </row>
    <row r="483" spans="11:12" x14ac:dyDescent="0.25">
      <c r="K483" s="48">
        <v>44114</v>
      </c>
      <c r="L483" s="30">
        <v>95.983599999999996</v>
      </c>
    </row>
    <row r="484" spans="11:12" x14ac:dyDescent="0.25">
      <c r="K484" s="48">
        <v>44121</v>
      </c>
      <c r="L484" s="30">
        <v>96.818899999999999</v>
      </c>
    </row>
    <row r="485" spans="11:12" x14ac:dyDescent="0.25">
      <c r="K485" s="48">
        <v>44128</v>
      </c>
      <c r="L485" s="30">
        <v>97.188100000000006</v>
      </c>
    </row>
    <row r="486" spans="11:12" x14ac:dyDescent="0.25">
      <c r="K486" s="48">
        <v>44135</v>
      </c>
      <c r="L486" s="30">
        <v>97.952799999999996</v>
      </c>
    </row>
    <row r="487" spans="11:12" x14ac:dyDescent="0.25">
      <c r="K487" s="48">
        <v>44142</v>
      </c>
      <c r="L487" s="30">
        <v>98.585999999999999</v>
      </c>
    </row>
    <row r="488" spans="11:12" x14ac:dyDescent="0.25">
      <c r="K488" s="48">
        <v>44149</v>
      </c>
      <c r="L488" s="30">
        <v>99.582099999999997</v>
      </c>
    </row>
    <row r="489" spans="11:12" x14ac:dyDescent="0.25">
      <c r="K489" s="48">
        <v>44156</v>
      </c>
      <c r="L489" s="30">
        <v>100.0514</v>
      </c>
    </row>
    <row r="490" spans="11:12" x14ac:dyDescent="0.25">
      <c r="K490" s="48">
        <v>44163</v>
      </c>
      <c r="L490" s="30">
        <v>100.675</v>
      </c>
    </row>
    <row r="491" spans="11:12" x14ac:dyDescent="0.25">
      <c r="K491" s="48">
        <v>44170</v>
      </c>
      <c r="L491" s="30">
        <v>101.37130000000001</v>
      </c>
    </row>
    <row r="492" spans="11:12" x14ac:dyDescent="0.25">
      <c r="K492" s="48">
        <v>44177</v>
      </c>
      <c r="L492" s="30">
        <v>101.5545</v>
      </c>
    </row>
    <row r="493" spans="11:12" x14ac:dyDescent="0.25">
      <c r="K493" s="48">
        <v>44184</v>
      </c>
      <c r="L493" s="30">
        <v>101.0162</v>
      </c>
    </row>
    <row r="494" spans="11:12" x14ac:dyDescent="0.25">
      <c r="K494" s="48">
        <v>44191</v>
      </c>
      <c r="L494" s="30">
        <v>97.584900000000005</v>
      </c>
    </row>
    <row r="495" spans="11:12" x14ac:dyDescent="0.25">
      <c r="K495" s="48">
        <v>44198</v>
      </c>
      <c r="L495" s="30">
        <v>95.045100000000005</v>
      </c>
    </row>
    <row r="496" spans="11:12" x14ac:dyDescent="0.25">
      <c r="K496" s="48">
        <v>44205</v>
      </c>
      <c r="L496" s="30">
        <v>95.8553</v>
      </c>
    </row>
    <row r="497" spans="11:12" x14ac:dyDescent="0.25">
      <c r="K497" s="48">
        <v>44212</v>
      </c>
      <c r="L497" s="30">
        <v>97.780799999999999</v>
      </c>
    </row>
    <row r="498" spans="11:12" x14ac:dyDescent="0.25">
      <c r="K498" s="48">
        <v>44219</v>
      </c>
      <c r="L498" s="30">
        <v>98.866200000000006</v>
      </c>
    </row>
    <row r="499" spans="11:12" x14ac:dyDescent="0.25">
      <c r="K499" s="48">
        <v>44226</v>
      </c>
      <c r="L499" s="30">
        <v>99.468500000000006</v>
      </c>
    </row>
    <row r="500" spans="11:12" x14ac:dyDescent="0.25">
      <c r="K500" s="48">
        <v>44233</v>
      </c>
      <c r="L500" s="30">
        <v>100.05370000000001</v>
      </c>
    </row>
    <row r="501" spans="11:12" x14ac:dyDescent="0.25">
      <c r="K501" s="48">
        <v>44240</v>
      </c>
      <c r="L501" s="30">
        <v>100.5348</v>
      </c>
    </row>
    <row r="502" spans="11:12" x14ac:dyDescent="0.25">
      <c r="K502" s="48">
        <v>44247</v>
      </c>
      <c r="L502" s="30">
        <v>101.247</v>
      </c>
    </row>
    <row r="503" spans="11:12" x14ac:dyDescent="0.25">
      <c r="K503" s="48">
        <v>44254</v>
      </c>
      <c r="L503" s="30">
        <v>102.0934</v>
      </c>
    </row>
    <row r="504" spans="11:12" x14ac:dyDescent="0.25">
      <c r="K504" s="48">
        <v>44261</v>
      </c>
      <c r="L504" s="30">
        <v>102.31100000000001</v>
      </c>
    </row>
    <row r="505" spans="11:12" x14ac:dyDescent="0.25">
      <c r="K505" s="48">
        <v>44268</v>
      </c>
      <c r="L505" s="30">
        <v>102.7692</v>
      </c>
    </row>
    <row r="506" spans="11:12" x14ac:dyDescent="0.25">
      <c r="K506" s="48">
        <v>44275</v>
      </c>
      <c r="L506" s="30">
        <v>103.08029999999999</v>
      </c>
    </row>
    <row r="507" spans="11:12" x14ac:dyDescent="0.25">
      <c r="K507" s="48">
        <v>44282</v>
      </c>
      <c r="L507" s="30">
        <v>102.9306</v>
      </c>
    </row>
    <row r="508" spans="11:12" x14ac:dyDescent="0.25">
      <c r="K508" s="48">
        <v>44289</v>
      </c>
      <c r="L508" s="30">
        <v>101.9316</v>
      </c>
    </row>
    <row r="509" spans="11:12" x14ac:dyDescent="0.25">
      <c r="K509" s="48">
        <v>44296</v>
      </c>
      <c r="L509" s="30">
        <v>101.4987</v>
      </c>
    </row>
    <row r="510" spans="11:12" x14ac:dyDescent="0.25">
      <c r="K510" s="48">
        <v>44303</v>
      </c>
      <c r="L510" s="30">
        <v>101.6435</v>
      </c>
    </row>
    <row r="511" spans="11:12" x14ac:dyDescent="0.25">
      <c r="K511" s="48">
        <v>44310</v>
      </c>
      <c r="L511" s="30">
        <v>102.04130000000001</v>
      </c>
    </row>
    <row r="512" spans="11:12" x14ac:dyDescent="0.25">
      <c r="K512" s="48">
        <v>44317</v>
      </c>
      <c r="L512" s="30">
        <v>102.18689999999999</v>
      </c>
    </row>
    <row r="513" spans="11:12" x14ac:dyDescent="0.25">
      <c r="K513" s="48">
        <v>44324</v>
      </c>
      <c r="L513" s="30">
        <v>101.8413</v>
      </c>
    </row>
    <row r="514" spans="11:12" x14ac:dyDescent="0.25">
      <c r="K514" s="48">
        <v>44331</v>
      </c>
      <c r="L514" s="30">
        <v>101.9273</v>
      </c>
    </row>
    <row r="515" spans="11:12" x14ac:dyDescent="0.25">
      <c r="K515" s="48">
        <v>44338</v>
      </c>
      <c r="L515" s="30">
        <v>102.2313</v>
      </c>
    </row>
    <row r="516" spans="11:12" x14ac:dyDescent="0.25">
      <c r="K516" s="48" t="s">
        <v>54</v>
      </c>
      <c r="L516" s="30" t="s">
        <v>54</v>
      </c>
    </row>
    <row r="517" spans="11:12" x14ac:dyDescent="0.25">
      <c r="K517" s="48" t="s">
        <v>54</v>
      </c>
      <c r="L517" s="30" t="s">
        <v>54</v>
      </c>
    </row>
    <row r="518" spans="11:12" x14ac:dyDescent="0.25">
      <c r="K518" s="48" t="s">
        <v>54</v>
      </c>
      <c r="L518" s="30" t="s">
        <v>54</v>
      </c>
    </row>
    <row r="519" spans="11:12" x14ac:dyDescent="0.25">
      <c r="K519" s="48" t="s">
        <v>54</v>
      </c>
      <c r="L519" s="30" t="s">
        <v>54</v>
      </c>
    </row>
    <row r="520" spans="11:12" x14ac:dyDescent="0.25">
      <c r="K520" s="48" t="s">
        <v>54</v>
      </c>
      <c r="L520" s="30" t="s">
        <v>54</v>
      </c>
    </row>
    <row r="521" spans="11:12" x14ac:dyDescent="0.25">
      <c r="K521" s="48" t="s">
        <v>54</v>
      </c>
      <c r="L521" s="30" t="s">
        <v>54</v>
      </c>
    </row>
    <row r="522" spans="11:12" x14ac:dyDescent="0.25">
      <c r="K522" s="48" t="s">
        <v>54</v>
      </c>
      <c r="L522" s="30" t="s">
        <v>54</v>
      </c>
    </row>
    <row r="523" spans="11:12" x14ac:dyDescent="0.25">
      <c r="K523" s="48" t="s">
        <v>54</v>
      </c>
      <c r="L523" s="30" t="s">
        <v>54</v>
      </c>
    </row>
    <row r="524" spans="11:12" x14ac:dyDescent="0.25">
      <c r="K524" s="48" t="s">
        <v>54</v>
      </c>
      <c r="L524" s="30" t="s">
        <v>54</v>
      </c>
    </row>
    <row r="525" spans="11:12" x14ac:dyDescent="0.25">
      <c r="K525" s="48" t="s">
        <v>54</v>
      </c>
      <c r="L525" s="30" t="s">
        <v>54</v>
      </c>
    </row>
    <row r="526" spans="11:12" x14ac:dyDescent="0.25">
      <c r="K526" s="48" t="s">
        <v>54</v>
      </c>
      <c r="L526" s="30" t="s">
        <v>54</v>
      </c>
    </row>
    <row r="527" spans="11:12" x14ac:dyDescent="0.25">
      <c r="K527" s="48" t="s">
        <v>54</v>
      </c>
      <c r="L527" s="30" t="s">
        <v>54</v>
      </c>
    </row>
    <row r="528" spans="11:12" x14ac:dyDescent="0.25">
      <c r="K528" s="48" t="s">
        <v>54</v>
      </c>
      <c r="L528" s="30" t="s">
        <v>54</v>
      </c>
    </row>
    <row r="529" spans="11:12" x14ac:dyDescent="0.25">
      <c r="K529" s="48" t="s">
        <v>54</v>
      </c>
      <c r="L529" s="30" t="s">
        <v>54</v>
      </c>
    </row>
    <row r="530" spans="11:12" x14ac:dyDescent="0.25">
      <c r="K530" s="48" t="s">
        <v>54</v>
      </c>
      <c r="L530" s="30" t="s">
        <v>54</v>
      </c>
    </row>
    <row r="531" spans="11:12" x14ac:dyDescent="0.25">
      <c r="K531" s="48" t="s">
        <v>54</v>
      </c>
      <c r="L531" s="30" t="s">
        <v>54</v>
      </c>
    </row>
    <row r="532" spans="11:12" x14ac:dyDescent="0.25">
      <c r="K532" s="48" t="s">
        <v>54</v>
      </c>
      <c r="L532" s="30" t="s">
        <v>54</v>
      </c>
    </row>
    <row r="533" spans="11:12" x14ac:dyDescent="0.25">
      <c r="K533" s="48" t="s">
        <v>54</v>
      </c>
      <c r="L533" s="30" t="s">
        <v>54</v>
      </c>
    </row>
    <row r="534" spans="11:12" x14ac:dyDescent="0.25">
      <c r="K534" s="48" t="s">
        <v>54</v>
      </c>
      <c r="L534" s="30" t="s">
        <v>54</v>
      </c>
    </row>
    <row r="535" spans="11:12" x14ac:dyDescent="0.25">
      <c r="K535" s="48" t="s">
        <v>54</v>
      </c>
      <c r="L535" s="30" t="s">
        <v>54</v>
      </c>
    </row>
    <row r="536" spans="11:12" x14ac:dyDescent="0.25">
      <c r="K536" s="48" t="s">
        <v>54</v>
      </c>
      <c r="L536" s="30" t="s">
        <v>54</v>
      </c>
    </row>
    <row r="537" spans="11:12" x14ac:dyDescent="0.25">
      <c r="K537" s="48" t="s">
        <v>54</v>
      </c>
      <c r="L537" s="30" t="s">
        <v>54</v>
      </c>
    </row>
    <row r="538" spans="11:12" x14ac:dyDescent="0.25">
      <c r="K538" s="48" t="s">
        <v>54</v>
      </c>
      <c r="L538" s="30" t="s">
        <v>54</v>
      </c>
    </row>
    <row r="539" spans="11:12" x14ac:dyDescent="0.25">
      <c r="K539" s="48" t="s">
        <v>54</v>
      </c>
      <c r="L539" s="30" t="s">
        <v>54</v>
      </c>
    </row>
    <row r="540" spans="11:12" x14ac:dyDescent="0.25">
      <c r="K540" s="48" t="s">
        <v>54</v>
      </c>
      <c r="L540" s="30" t="s">
        <v>54</v>
      </c>
    </row>
    <row r="541" spans="11:12" x14ac:dyDescent="0.25">
      <c r="K541" s="48" t="s">
        <v>54</v>
      </c>
      <c r="L541" s="30" t="s">
        <v>54</v>
      </c>
    </row>
    <row r="542" spans="11:12" x14ac:dyDescent="0.25">
      <c r="K542" s="48" t="s">
        <v>54</v>
      </c>
      <c r="L542" s="30" t="s">
        <v>54</v>
      </c>
    </row>
    <row r="543" spans="11:12" x14ac:dyDescent="0.25">
      <c r="K543" s="48" t="s">
        <v>54</v>
      </c>
      <c r="L543" s="30" t="s">
        <v>54</v>
      </c>
    </row>
    <row r="544" spans="11:12" x14ac:dyDescent="0.25">
      <c r="K544" s="48" t="s">
        <v>54</v>
      </c>
      <c r="L544" s="30" t="s">
        <v>54</v>
      </c>
    </row>
    <row r="545" spans="11:12" x14ac:dyDescent="0.25">
      <c r="K545" s="48" t="s">
        <v>54</v>
      </c>
      <c r="L545" s="30" t="s">
        <v>54</v>
      </c>
    </row>
    <row r="546" spans="11:12" x14ac:dyDescent="0.25">
      <c r="K546" s="48" t="s">
        <v>54</v>
      </c>
      <c r="L546" s="30" t="s">
        <v>54</v>
      </c>
    </row>
    <row r="547" spans="11:12" x14ac:dyDescent="0.25">
      <c r="K547" s="48" t="s">
        <v>54</v>
      </c>
      <c r="L547" s="30" t="s">
        <v>54</v>
      </c>
    </row>
    <row r="548" spans="11:12" x14ac:dyDescent="0.25">
      <c r="K548" s="48" t="s">
        <v>54</v>
      </c>
      <c r="L548" s="30" t="s">
        <v>54</v>
      </c>
    </row>
    <row r="549" spans="11:12" x14ac:dyDescent="0.25">
      <c r="K549" s="48" t="s">
        <v>54</v>
      </c>
      <c r="L549" s="30" t="s">
        <v>54</v>
      </c>
    </row>
    <row r="550" spans="11:12" x14ac:dyDescent="0.25">
      <c r="K550" s="48" t="s">
        <v>54</v>
      </c>
      <c r="L550" s="30" t="s">
        <v>54</v>
      </c>
    </row>
    <row r="551" spans="11:12" x14ac:dyDescent="0.25">
      <c r="K551" s="48" t="s">
        <v>54</v>
      </c>
      <c r="L551" s="30" t="s">
        <v>54</v>
      </c>
    </row>
    <row r="552" spans="11:12" x14ac:dyDescent="0.25">
      <c r="K552" s="48" t="s">
        <v>54</v>
      </c>
      <c r="L552" s="30" t="s">
        <v>54</v>
      </c>
    </row>
    <row r="553" spans="11:12" x14ac:dyDescent="0.25">
      <c r="K553" s="48" t="s">
        <v>54</v>
      </c>
      <c r="L553" s="30" t="s">
        <v>54</v>
      </c>
    </row>
    <row r="554" spans="11:12" x14ac:dyDescent="0.25">
      <c r="K554" s="48" t="s">
        <v>54</v>
      </c>
      <c r="L554" s="30" t="s">
        <v>54</v>
      </c>
    </row>
    <row r="555" spans="11:12" x14ac:dyDescent="0.25">
      <c r="K555" s="48" t="s">
        <v>54</v>
      </c>
      <c r="L555" s="30" t="s">
        <v>54</v>
      </c>
    </row>
    <row r="556" spans="11:12" x14ac:dyDescent="0.25">
      <c r="K556" s="48" t="s">
        <v>54</v>
      </c>
      <c r="L556" s="30" t="s">
        <v>54</v>
      </c>
    </row>
    <row r="557" spans="11:12" x14ac:dyDescent="0.25">
      <c r="K557" s="48" t="s">
        <v>54</v>
      </c>
      <c r="L557" s="30" t="s">
        <v>54</v>
      </c>
    </row>
    <row r="558" spans="11:12" x14ac:dyDescent="0.25">
      <c r="K558" s="48" t="s">
        <v>54</v>
      </c>
      <c r="L558" s="30" t="s">
        <v>54</v>
      </c>
    </row>
    <row r="559" spans="11:12" x14ac:dyDescent="0.25">
      <c r="K559" s="48" t="s">
        <v>54</v>
      </c>
      <c r="L559" s="30" t="s">
        <v>54</v>
      </c>
    </row>
    <row r="560" spans="11:12" x14ac:dyDescent="0.25">
      <c r="K560" s="48" t="s">
        <v>54</v>
      </c>
      <c r="L560" s="30" t="s">
        <v>54</v>
      </c>
    </row>
    <row r="561" spans="11:12" x14ac:dyDescent="0.25">
      <c r="K561" s="48" t="s">
        <v>54</v>
      </c>
      <c r="L561" s="30" t="s">
        <v>54</v>
      </c>
    </row>
    <row r="562" spans="11:12" x14ac:dyDescent="0.25">
      <c r="K562" s="48" t="s">
        <v>54</v>
      </c>
      <c r="L562" s="30" t="s">
        <v>54</v>
      </c>
    </row>
    <row r="563" spans="11:12" x14ac:dyDescent="0.25">
      <c r="K563" s="48" t="s">
        <v>54</v>
      </c>
      <c r="L563" s="30" t="s">
        <v>54</v>
      </c>
    </row>
    <row r="564" spans="11:12" x14ac:dyDescent="0.25">
      <c r="K564" s="48" t="s">
        <v>54</v>
      </c>
      <c r="L564" s="30" t="s">
        <v>54</v>
      </c>
    </row>
    <row r="565" spans="11:12" x14ac:dyDescent="0.25">
      <c r="K565" s="48" t="s">
        <v>54</v>
      </c>
      <c r="L565" s="30" t="s">
        <v>54</v>
      </c>
    </row>
    <row r="566" spans="11:12" x14ac:dyDescent="0.25">
      <c r="K566" s="48" t="s">
        <v>54</v>
      </c>
      <c r="L566" s="30" t="s">
        <v>54</v>
      </c>
    </row>
    <row r="567" spans="11:12" x14ac:dyDescent="0.25">
      <c r="K567" s="48" t="s">
        <v>54</v>
      </c>
      <c r="L567" s="30" t="s">
        <v>54</v>
      </c>
    </row>
    <row r="568" spans="11:12" x14ac:dyDescent="0.25">
      <c r="K568" s="48" t="s">
        <v>54</v>
      </c>
      <c r="L568" s="30" t="s">
        <v>54</v>
      </c>
    </row>
    <row r="569" spans="11:12" x14ac:dyDescent="0.25">
      <c r="K569" s="48" t="s">
        <v>54</v>
      </c>
      <c r="L569" s="30" t="s">
        <v>54</v>
      </c>
    </row>
    <row r="570" spans="11:12" x14ac:dyDescent="0.25">
      <c r="K570" s="48" t="s">
        <v>54</v>
      </c>
      <c r="L570" s="30" t="s">
        <v>54</v>
      </c>
    </row>
    <row r="571" spans="11:12" x14ac:dyDescent="0.25">
      <c r="K571" s="48" t="s">
        <v>54</v>
      </c>
      <c r="L571" s="30" t="s">
        <v>54</v>
      </c>
    </row>
    <row r="572" spans="11:12" x14ac:dyDescent="0.25">
      <c r="K572" s="48" t="s">
        <v>54</v>
      </c>
      <c r="L572" s="30" t="s">
        <v>54</v>
      </c>
    </row>
    <row r="573" spans="11:12" x14ac:dyDescent="0.25">
      <c r="K573" s="48" t="s">
        <v>54</v>
      </c>
      <c r="L573" s="30" t="s">
        <v>54</v>
      </c>
    </row>
    <row r="574" spans="11:12" x14ac:dyDescent="0.25">
      <c r="K574" s="48" t="s">
        <v>54</v>
      </c>
      <c r="L574" s="30" t="s">
        <v>54</v>
      </c>
    </row>
    <row r="575" spans="11:12" x14ac:dyDescent="0.25">
      <c r="K575" s="48" t="s">
        <v>54</v>
      </c>
      <c r="L575" s="30" t="s">
        <v>54</v>
      </c>
    </row>
    <row r="576" spans="11:12" x14ac:dyDescent="0.25">
      <c r="K576" s="48" t="s">
        <v>54</v>
      </c>
      <c r="L576" s="30" t="s">
        <v>54</v>
      </c>
    </row>
    <row r="577" spans="11:12" x14ac:dyDescent="0.25">
      <c r="K577" s="48" t="s">
        <v>54</v>
      </c>
      <c r="L577" s="30" t="s">
        <v>54</v>
      </c>
    </row>
    <row r="578" spans="11:12" x14ac:dyDescent="0.25">
      <c r="K578" s="48" t="s">
        <v>54</v>
      </c>
      <c r="L578" s="30" t="s">
        <v>54</v>
      </c>
    </row>
    <row r="579" spans="11:12" x14ac:dyDescent="0.25">
      <c r="K579" s="48" t="s">
        <v>54</v>
      </c>
      <c r="L579" s="30" t="s">
        <v>54</v>
      </c>
    </row>
    <row r="580" spans="11:12" x14ac:dyDescent="0.25">
      <c r="K580" s="48" t="s">
        <v>54</v>
      </c>
      <c r="L580" s="30" t="s">
        <v>54</v>
      </c>
    </row>
    <row r="581" spans="11:12" x14ac:dyDescent="0.25">
      <c r="K581" s="48" t="s">
        <v>54</v>
      </c>
      <c r="L581" s="30" t="s">
        <v>54</v>
      </c>
    </row>
    <row r="582" spans="11:12" x14ac:dyDescent="0.25">
      <c r="K582" s="48" t="s">
        <v>54</v>
      </c>
      <c r="L582" s="30" t="s">
        <v>54</v>
      </c>
    </row>
    <row r="583" spans="11:12" x14ac:dyDescent="0.25">
      <c r="K583" s="48" t="s">
        <v>54</v>
      </c>
      <c r="L583" s="30" t="s">
        <v>54</v>
      </c>
    </row>
    <row r="584" spans="11:12" x14ac:dyDescent="0.25">
      <c r="K584" s="48" t="s">
        <v>54</v>
      </c>
      <c r="L584" s="30" t="s">
        <v>54</v>
      </c>
    </row>
    <row r="585" spans="11:12" x14ac:dyDescent="0.25">
      <c r="K585" s="48" t="s">
        <v>54</v>
      </c>
      <c r="L585" s="30" t="s">
        <v>54</v>
      </c>
    </row>
    <row r="586" spans="11:12" x14ac:dyDescent="0.25">
      <c r="K586" s="48" t="s">
        <v>54</v>
      </c>
      <c r="L586" s="30" t="s">
        <v>54</v>
      </c>
    </row>
    <row r="587" spans="11:12" x14ac:dyDescent="0.25">
      <c r="K587" s="48" t="s">
        <v>54</v>
      </c>
      <c r="L587" s="30" t="s">
        <v>54</v>
      </c>
    </row>
    <row r="588" spans="11:12" x14ac:dyDescent="0.25">
      <c r="K588" s="48" t="s">
        <v>54</v>
      </c>
      <c r="L588" s="30" t="s">
        <v>54</v>
      </c>
    </row>
    <row r="589" spans="11:12" x14ac:dyDescent="0.25">
      <c r="K589" s="48" t="s">
        <v>54</v>
      </c>
      <c r="L589" s="30" t="s">
        <v>54</v>
      </c>
    </row>
    <row r="590" spans="11:12" x14ac:dyDescent="0.25">
      <c r="K590" s="48" t="s">
        <v>54</v>
      </c>
      <c r="L590" s="30" t="s">
        <v>54</v>
      </c>
    </row>
    <row r="591" spans="11:12" x14ac:dyDescent="0.25">
      <c r="K591" s="48" t="s">
        <v>54</v>
      </c>
      <c r="L591" s="30" t="s">
        <v>54</v>
      </c>
    </row>
    <row r="592" spans="11:12" x14ac:dyDescent="0.25">
      <c r="K592" s="48" t="s">
        <v>54</v>
      </c>
      <c r="L592" s="30" t="s">
        <v>54</v>
      </c>
    </row>
    <row r="593" spans="11:12" x14ac:dyDescent="0.25">
      <c r="K593" s="48" t="s">
        <v>54</v>
      </c>
      <c r="L593" s="30" t="s">
        <v>54</v>
      </c>
    </row>
    <row r="594" spans="11:12" x14ac:dyDescent="0.25">
      <c r="K594" s="48" t="s">
        <v>54</v>
      </c>
      <c r="L594" s="30" t="s">
        <v>54</v>
      </c>
    </row>
    <row r="595" spans="11:12" x14ac:dyDescent="0.25">
      <c r="K595" s="48" t="s">
        <v>54</v>
      </c>
      <c r="L595" s="30" t="s">
        <v>54</v>
      </c>
    </row>
    <row r="596" spans="11:12" x14ac:dyDescent="0.25">
      <c r="K596" s="48" t="s">
        <v>54</v>
      </c>
      <c r="L596" s="30" t="s">
        <v>54</v>
      </c>
    </row>
    <row r="597" spans="11:12" x14ac:dyDescent="0.25">
      <c r="K597" s="48" t="s">
        <v>54</v>
      </c>
      <c r="L597" s="30" t="s">
        <v>54</v>
      </c>
    </row>
    <row r="598" spans="11:12" x14ac:dyDescent="0.25">
      <c r="K598" s="48" t="s">
        <v>54</v>
      </c>
      <c r="L598" s="30" t="s">
        <v>54</v>
      </c>
    </row>
    <row r="599" spans="11:12" x14ac:dyDescent="0.25">
      <c r="K599" s="48" t="s">
        <v>54</v>
      </c>
      <c r="L599" s="30" t="s">
        <v>54</v>
      </c>
    </row>
    <row r="600" spans="11:12" x14ac:dyDescent="0.25">
      <c r="K600" s="26" t="s">
        <v>57</v>
      </c>
      <c r="L600" s="26"/>
    </row>
    <row r="601" spans="11:12" x14ac:dyDescent="0.25">
      <c r="K601" s="48">
        <v>43904</v>
      </c>
      <c r="L601" s="30">
        <v>100</v>
      </c>
    </row>
    <row r="602" spans="11:12" x14ac:dyDescent="0.25">
      <c r="K602" s="48">
        <v>43911</v>
      </c>
      <c r="L602" s="30">
        <v>99.611500000000007</v>
      </c>
    </row>
    <row r="603" spans="11:12" x14ac:dyDescent="0.25">
      <c r="K603" s="48">
        <v>43918</v>
      </c>
      <c r="L603" s="30">
        <v>98.176900000000003</v>
      </c>
    </row>
    <row r="604" spans="11:12" x14ac:dyDescent="0.25">
      <c r="K604" s="48">
        <v>43925</v>
      </c>
      <c r="L604" s="30">
        <v>96.854100000000003</v>
      </c>
    </row>
    <row r="605" spans="11:12" x14ac:dyDescent="0.25">
      <c r="K605" s="48">
        <v>43932</v>
      </c>
      <c r="L605" s="30">
        <v>94.586799999999997</v>
      </c>
    </row>
    <row r="606" spans="11:12" x14ac:dyDescent="0.25">
      <c r="K606" s="48">
        <v>43939</v>
      </c>
      <c r="L606" s="30">
        <v>94.368799999999993</v>
      </c>
    </row>
    <row r="607" spans="11:12" x14ac:dyDescent="0.25">
      <c r="K607" s="48">
        <v>43946</v>
      </c>
      <c r="L607" s="30">
        <v>95.412400000000005</v>
      </c>
    </row>
    <row r="608" spans="11:12" x14ac:dyDescent="0.25">
      <c r="K608" s="48">
        <v>43953</v>
      </c>
      <c r="L608" s="30">
        <v>95.686599999999999</v>
      </c>
    </row>
    <row r="609" spans="11:12" x14ac:dyDescent="0.25">
      <c r="K609" s="48">
        <v>43960</v>
      </c>
      <c r="L609" s="30">
        <v>93.880899999999997</v>
      </c>
    </row>
    <row r="610" spans="11:12" x14ac:dyDescent="0.25">
      <c r="K610" s="48">
        <v>43967</v>
      </c>
      <c r="L610" s="30">
        <v>93.1815</v>
      </c>
    </row>
    <row r="611" spans="11:12" x14ac:dyDescent="0.25">
      <c r="K611" s="48">
        <v>43974</v>
      </c>
      <c r="L611" s="30">
        <v>92.930800000000005</v>
      </c>
    </row>
    <row r="612" spans="11:12" x14ac:dyDescent="0.25">
      <c r="K612" s="48">
        <v>43981</v>
      </c>
      <c r="L612" s="30">
        <v>93.317999999999998</v>
      </c>
    </row>
    <row r="613" spans="11:12" x14ac:dyDescent="0.25">
      <c r="K613" s="48">
        <v>43988</v>
      </c>
      <c r="L613" s="30">
        <v>96.442800000000005</v>
      </c>
    </row>
    <row r="614" spans="11:12" x14ac:dyDescent="0.25">
      <c r="K614" s="48">
        <v>43995</v>
      </c>
      <c r="L614" s="30">
        <v>97.555599999999998</v>
      </c>
    </row>
    <row r="615" spans="11:12" x14ac:dyDescent="0.25">
      <c r="K615" s="48">
        <v>44002</v>
      </c>
      <c r="L615" s="30">
        <v>98.698499999999996</v>
      </c>
    </row>
    <row r="616" spans="11:12" x14ac:dyDescent="0.25">
      <c r="K616" s="48">
        <v>44009</v>
      </c>
      <c r="L616" s="30">
        <v>98.675799999999995</v>
      </c>
    </row>
    <row r="617" spans="11:12" x14ac:dyDescent="0.25">
      <c r="K617" s="48">
        <v>44016</v>
      </c>
      <c r="L617" s="30">
        <v>100.4602</v>
      </c>
    </row>
    <row r="618" spans="11:12" x14ac:dyDescent="0.25">
      <c r="K618" s="48">
        <v>44023</v>
      </c>
      <c r="L618" s="30">
        <v>97.457300000000004</v>
      </c>
    </row>
    <row r="619" spans="11:12" x14ac:dyDescent="0.25">
      <c r="K619" s="48">
        <v>44030</v>
      </c>
      <c r="L619" s="30">
        <v>97.266499999999994</v>
      </c>
    </row>
    <row r="620" spans="11:12" x14ac:dyDescent="0.25">
      <c r="K620" s="48">
        <v>44037</v>
      </c>
      <c r="L620" s="30">
        <v>96.480199999999996</v>
      </c>
    </row>
    <row r="621" spans="11:12" x14ac:dyDescent="0.25">
      <c r="K621" s="48">
        <v>44044</v>
      </c>
      <c r="L621" s="30">
        <v>97.768299999999996</v>
      </c>
    </row>
    <row r="622" spans="11:12" x14ac:dyDescent="0.25">
      <c r="K622" s="48">
        <v>44051</v>
      </c>
      <c r="L622" s="30">
        <v>97.528300000000002</v>
      </c>
    </row>
    <row r="623" spans="11:12" x14ac:dyDescent="0.25">
      <c r="K623" s="48">
        <v>44058</v>
      </c>
      <c r="L623" s="30">
        <v>96.435599999999994</v>
      </c>
    </row>
    <row r="624" spans="11:12" x14ac:dyDescent="0.25">
      <c r="K624" s="48">
        <v>44065</v>
      </c>
      <c r="L624" s="30">
        <v>95.517099999999999</v>
      </c>
    </row>
    <row r="625" spans="11:12" x14ac:dyDescent="0.25">
      <c r="K625" s="48">
        <v>44072</v>
      </c>
      <c r="L625" s="30">
        <v>96.081900000000005</v>
      </c>
    </row>
    <row r="626" spans="11:12" x14ac:dyDescent="0.25">
      <c r="K626" s="48">
        <v>44079</v>
      </c>
      <c r="L626" s="30">
        <v>98.533699999999996</v>
      </c>
    </row>
    <row r="627" spans="11:12" x14ac:dyDescent="0.25">
      <c r="K627" s="48">
        <v>44086</v>
      </c>
      <c r="L627" s="30">
        <v>99.364400000000003</v>
      </c>
    </row>
    <row r="628" spans="11:12" x14ac:dyDescent="0.25">
      <c r="K628" s="48">
        <v>44093</v>
      </c>
      <c r="L628" s="30">
        <v>100.66330000000001</v>
      </c>
    </row>
    <row r="629" spans="11:12" x14ac:dyDescent="0.25">
      <c r="K629" s="48">
        <v>44100</v>
      </c>
      <c r="L629" s="30">
        <v>100.2636</v>
      </c>
    </row>
    <row r="630" spans="11:12" x14ac:dyDescent="0.25">
      <c r="K630" s="48">
        <v>44107</v>
      </c>
      <c r="L630" s="30">
        <v>97.843699999999998</v>
      </c>
    </row>
    <row r="631" spans="11:12" x14ac:dyDescent="0.25">
      <c r="K631" s="48">
        <v>44114</v>
      </c>
      <c r="L631" s="30">
        <v>96.793300000000002</v>
      </c>
    </row>
    <row r="632" spans="11:12" x14ac:dyDescent="0.25">
      <c r="K632" s="48">
        <v>44121</v>
      </c>
      <c r="L632" s="30">
        <v>97.3459</v>
      </c>
    </row>
    <row r="633" spans="11:12" x14ac:dyDescent="0.25">
      <c r="K633" s="48">
        <v>44128</v>
      </c>
      <c r="L633" s="30">
        <v>97.064599999999999</v>
      </c>
    </row>
    <row r="634" spans="11:12" x14ac:dyDescent="0.25">
      <c r="K634" s="48">
        <v>44135</v>
      </c>
      <c r="L634" s="30">
        <v>98.015299999999996</v>
      </c>
    </row>
    <row r="635" spans="11:12" x14ac:dyDescent="0.25">
      <c r="K635" s="48">
        <v>44142</v>
      </c>
      <c r="L635" s="30">
        <v>99.946399999999997</v>
      </c>
    </row>
    <row r="636" spans="11:12" x14ac:dyDescent="0.25">
      <c r="K636" s="48">
        <v>44149</v>
      </c>
      <c r="L636" s="30">
        <v>101.41759999999999</v>
      </c>
    </row>
    <row r="637" spans="11:12" x14ac:dyDescent="0.25">
      <c r="K637" s="48">
        <v>44156</v>
      </c>
      <c r="L637" s="30">
        <v>101.51260000000001</v>
      </c>
    </row>
    <row r="638" spans="11:12" x14ac:dyDescent="0.25">
      <c r="K638" s="48">
        <v>44163</v>
      </c>
      <c r="L638" s="30">
        <v>102.2736</v>
      </c>
    </row>
    <row r="639" spans="11:12" x14ac:dyDescent="0.25">
      <c r="K639" s="48">
        <v>44170</v>
      </c>
      <c r="L639" s="30">
        <v>104.35</v>
      </c>
    </row>
    <row r="640" spans="11:12" x14ac:dyDescent="0.25">
      <c r="K640" s="48">
        <v>44177</v>
      </c>
      <c r="L640" s="30">
        <v>105.42919999999999</v>
      </c>
    </row>
    <row r="641" spans="11:12" x14ac:dyDescent="0.25">
      <c r="K641" s="48">
        <v>44184</v>
      </c>
      <c r="L641" s="30">
        <v>106.4006</v>
      </c>
    </row>
    <row r="642" spans="11:12" x14ac:dyDescent="0.25">
      <c r="K642" s="48">
        <v>44191</v>
      </c>
      <c r="L642" s="30">
        <v>101.09950000000001</v>
      </c>
    </row>
    <row r="643" spans="11:12" x14ac:dyDescent="0.25">
      <c r="K643" s="48">
        <v>44198</v>
      </c>
      <c r="L643" s="30">
        <v>97.1404</v>
      </c>
    </row>
    <row r="644" spans="11:12" x14ac:dyDescent="0.25">
      <c r="K644" s="48">
        <v>44205</v>
      </c>
      <c r="L644" s="30">
        <v>97.301400000000001</v>
      </c>
    </row>
    <row r="645" spans="11:12" x14ac:dyDescent="0.25">
      <c r="K645" s="48">
        <v>44212</v>
      </c>
      <c r="L645" s="30">
        <v>98.888199999999998</v>
      </c>
    </row>
    <row r="646" spans="11:12" x14ac:dyDescent="0.25">
      <c r="K646" s="48">
        <v>44219</v>
      </c>
      <c r="L646" s="30">
        <v>99.832400000000007</v>
      </c>
    </row>
    <row r="647" spans="11:12" x14ac:dyDescent="0.25">
      <c r="K647" s="48">
        <v>44226</v>
      </c>
      <c r="L647" s="30">
        <v>100.54040000000001</v>
      </c>
    </row>
    <row r="648" spans="11:12" x14ac:dyDescent="0.25">
      <c r="K648" s="48">
        <v>44233</v>
      </c>
      <c r="L648" s="30">
        <v>103.9522</v>
      </c>
    </row>
    <row r="649" spans="11:12" x14ac:dyDescent="0.25">
      <c r="K649" s="48">
        <v>44240</v>
      </c>
      <c r="L649" s="30">
        <v>104.58969999999999</v>
      </c>
    </row>
    <row r="650" spans="11:12" x14ac:dyDescent="0.25">
      <c r="K650" s="48">
        <v>44247</v>
      </c>
      <c r="L650" s="30">
        <v>104.5977</v>
      </c>
    </row>
    <row r="651" spans="11:12" x14ac:dyDescent="0.25">
      <c r="K651" s="48">
        <v>44254</v>
      </c>
      <c r="L651" s="30">
        <v>106.4907</v>
      </c>
    </row>
    <row r="652" spans="11:12" x14ac:dyDescent="0.25">
      <c r="K652" s="48">
        <v>44261</v>
      </c>
      <c r="L652" s="30">
        <v>106.23650000000001</v>
      </c>
    </row>
    <row r="653" spans="11:12" x14ac:dyDescent="0.25">
      <c r="K653" s="48">
        <v>44268</v>
      </c>
      <c r="L653" s="30">
        <v>106.4396</v>
      </c>
    </row>
    <row r="654" spans="11:12" x14ac:dyDescent="0.25">
      <c r="K654" s="48">
        <v>44275</v>
      </c>
      <c r="L654" s="30">
        <v>107.15470000000001</v>
      </c>
    </row>
    <row r="655" spans="11:12" x14ac:dyDescent="0.25">
      <c r="K655" s="48">
        <v>44282</v>
      </c>
      <c r="L655" s="30">
        <v>107.6557</v>
      </c>
    </row>
    <row r="656" spans="11:12" x14ac:dyDescent="0.25">
      <c r="K656" s="48">
        <v>44289</v>
      </c>
      <c r="L656" s="30">
        <v>106.92910000000001</v>
      </c>
    </row>
    <row r="657" spans="11:12" x14ac:dyDescent="0.25">
      <c r="K657" s="48">
        <v>44296</v>
      </c>
      <c r="L657" s="30">
        <v>105.5668</v>
      </c>
    </row>
    <row r="658" spans="11:12" x14ac:dyDescent="0.25">
      <c r="K658" s="48">
        <v>44303</v>
      </c>
      <c r="L658" s="30">
        <v>105.9948</v>
      </c>
    </row>
    <row r="659" spans="11:12" x14ac:dyDescent="0.25">
      <c r="K659" s="48">
        <v>44310</v>
      </c>
      <c r="L659" s="30">
        <v>105.7811</v>
      </c>
    </row>
    <row r="660" spans="11:12" x14ac:dyDescent="0.25">
      <c r="K660" s="48">
        <v>44317</v>
      </c>
      <c r="L660" s="30">
        <v>105.76</v>
      </c>
    </row>
    <row r="661" spans="11:12" x14ac:dyDescent="0.25">
      <c r="K661" s="48">
        <v>44324</v>
      </c>
      <c r="L661" s="30">
        <v>104.4273</v>
      </c>
    </row>
    <row r="662" spans="11:12" x14ac:dyDescent="0.25">
      <c r="K662" s="48">
        <v>44331</v>
      </c>
      <c r="L662" s="30">
        <v>104.1384</v>
      </c>
    </row>
    <row r="663" spans="11:12" x14ac:dyDescent="0.25">
      <c r="K663" s="48">
        <v>44338</v>
      </c>
      <c r="L663" s="30">
        <v>105.0442</v>
      </c>
    </row>
    <row r="664" spans="11:12" x14ac:dyDescent="0.25">
      <c r="K664" s="48" t="s">
        <v>54</v>
      </c>
      <c r="L664" s="30" t="s">
        <v>54</v>
      </c>
    </row>
    <row r="665" spans="11:12" x14ac:dyDescent="0.25">
      <c r="K665" s="48" t="s">
        <v>54</v>
      </c>
      <c r="L665" s="30" t="s">
        <v>54</v>
      </c>
    </row>
    <row r="666" spans="11:12" x14ac:dyDescent="0.25">
      <c r="K666" s="48" t="s">
        <v>54</v>
      </c>
      <c r="L666" s="30" t="s">
        <v>54</v>
      </c>
    </row>
    <row r="667" spans="11:12" x14ac:dyDescent="0.25">
      <c r="K667" s="48" t="s">
        <v>54</v>
      </c>
      <c r="L667" s="30" t="s">
        <v>54</v>
      </c>
    </row>
    <row r="668" spans="11:12" x14ac:dyDescent="0.25">
      <c r="K668" s="48" t="s">
        <v>54</v>
      </c>
      <c r="L668" s="30" t="s">
        <v>54</v>
      </c>
    </row>
    <row r="669" spans="11:12" x14ac:dyDescent="0.25">
      <c r="K669" s="48" t="s">
        <v>54</v>
      </c>
      <c r="L669" s="30" t="s">
        <v>54</v>
      </c>
    </row>
    <row r="670" spans="11:12" x14ac:dyDescent="0.25">
      <c r="K670" s="48" t="s">
        <v>54</v>
      </c>
      <c r="L670" s="30" t="s">
        <v>54</v>
      </c>
    </row>
    <row r="671" spans="11:12" x14ac:dyDescent="0.25">
      <c r="K671" s="48" t="s">
        <v>54</v>
      </c>
      <c r="L671" s="30" t="s">
        <v>54</v>
      </c>
    </row>
    <row r="672" spans="11:12" x14ac:dyDescent="0.25">
      <c r="K672" s="48" t="s">
        <v>54</v>
      </c>
      <c r="L672" s="30" t="s">
        <v>54</v>
      </c>
    </row>
    <row r="673" spans="11:12" x14ac:dyDescent="0.25">
      <c r="K673" s="48" t="s">
        <v>54</v>
      </c>
      <c r="L673" s="30" t="s">
        <v>54</v>
      </c>
    </row>
    <row r="674" spans="11:12" x14ac:dyDescent="0.25">
      <c r="K674" s="48" t="s">
        <v>54</v>
      </c>
      <c r="L674" s="30" t="s">
        <v>54</v>
      </c>
    </row>
    <row r="675" spans="11:12" x14ac:dyDescent="0.25">
      <c r="K675" s="48" t="s">
        <v>54</v>
      </c>
      <c r="L675" s="30" t="s">
        <v>54</v>
      </c>
    </row>
    <row r="676" spans="11:12" x14ac:dyDescent="0.25">
      <c r="K676" s="48" t="s">
        <v>54</v>
      </c>
      <c r="L676" s="30" t="s">
        <v>54</v>
      </c>
    </row>
    <row r="677" spans="11:12" x14ac:dyDescent="0.25">
      <c r="K677" s="48" t="s">
        <v>54</v>
      </c>
      <c r="L677" s="30" t="s">
        <v>54</v>
      </c>
    </row>
    <row r="678" spans="11:12" x14ac:dyDescent="0.25">
      <c r="K678" s="48" t="s">
        <v>54</v>
      </c>
      <c r="L678" s="30" t="s">
        <v>54</v>
      </c>
    </row>
    <row r="679" spans="11:12" x14ac:dyDescent="0.25">
      <c r="K679" s="48" t="s">
        <v>54</v>
      </c>
      <c r="L679" s="30" t="s">
        <v>54</v>
      </c>
    </row>
    <row r="680" spans="11:12" x14ac:dyDescent="0.25">
      <c r="K680" s="48" t="s">
        <v>54</v>
      </c>
      <c r="L680" s="30" t="s">
        <v>54</v>
      </c>
    </row>
    <row r="681" spans="11:12" x14ac:dyDescent="0.25">
      <c r="K681" s="48" t="s">
        <v>54</v>
      </c>
      <c r="L681" s="30" t="s">
        <v>54</v>
      </c>
    </row>
    <row r="682" spans="11:12" x14ac:dyDescent="0.25">
      <c r="K682" s="48" t="s">
        <v>54</v>
      </c>
      <c r="L682" s="30" t="s">
        <v>54</v>
      </c>
    </row>
    <row r="683" spans="11:12" x14ac:dyDescent="0.25">
      <c r="K683" s="48" t="s">
        <v>54</v>
      </c>
      <c r="L683" s="30" t="s">
        <v>54</v>
      </c>
    </row>
    <row r="684" spans="11:12" x14ac:dyDescent="0.25">
      <c r="K684" s="48" t="s">
        <v>54</v>
      </c>
      <c r="L684" s="30" t="s">
        <v>54</v>
      </c>
    </row>
    <row r="685" spans="11:12" x14ac:dyDescent="0.25">
      <c r="K685" s="48" t="s">
        <v>54</v>
      </c>
      <c r="L685" s="30" t="s">
        <v>54</v>
      </c>
    </row>
    <row r="686" spans="11:12" x14ac:dyDescent="0.25">
      <c r="K686" s="48" t="s">
        <v>54</v>
      </c>
      <c r="L686" s="30" t="s">
        <v>54</v>
      </c>
    </row>
    <row r="687" spans="11:12" x14ac:dyDescent="0.25">
      <c r="K687" s="48" t="s">
        <v>54</v>
      </c>
      <c r="L687" s="30" t="s">
        <v>54</v>
      </c>
    </row>
    <row r="688" spans="11:12" x14ac:dyDescent="0.25">
      <c r="K688" s="48" t="s">
        <v>54</v>
      </c>
      <c r="L688" s="30" t="s">
        <v>54</v>
      </c>
    </row>
    <row r="689" spans="11:12" x14ac:dyDescent="0.25">
      <c r="K689" s="48" t="s">
        <v>54</v>
      </c>
      <c r="L689" s="30" t="s">
        <v>54</v>
      </c>
    </row>
    <row r="690" spans="11:12" x14ac:dyDescent="0.25">
      <c r="K690" s="48" t="s">
        <v>54</v>
      </c>
      <c r="L690" s="30" t="s">
        <v>54</v>
      </c>
    </row>
    <row r="691" spans="11:12" x14ac:dyDescent="0.25">
      <c r="K691" s="48" t="s">
        <v>54</v>
      </c>
      <c r="L691" s="30" t="s">
        <v>54</v>
      </c>
    </row>
    <row r="692" spans="11:12" x14ac:dyDescent="0.25">
      <c r="K692" s="48" t="s">
        <v>54</v>
      </c>
      <c r="L692" s="30" t="s">
        <v>54</v>
      </c>
    </row>
    <row r="693" spans="11:12" x14ac:dyDescent="0.25">
      <c r="K693" s="48" t="s">
        <v>54</v>
      </c>
      <c r="L693" s="30" t="s">
        <v>54</v>
      </c>
    </row>
    <row r="694" spans="11:12" x14ac:dyDescent="0.25">
      <c r="K694" s="48" t="s">
        <v>54</v>
      </c>
      <c r="L694" s="30" t="s">
        <v>54</v>
      </c>
    </row>
    <row r="695" spans="11:12" x14ac:dyDescent="0.25">
      <c r="K695" s="48" t="s">
        <v>54</v>
      </c>
      <c r="L695" s="30" t="s">
        <v>54</v>
      </c>
    </row>
    <row r="696" spans="11:12" x14ac:dyDescent="0.25">
      <c r="K696" s="48" t="s">
        <v>54</v>
      </c>
      <c r="L696" s="30" t="s">
        <v>54</v>
      </c>
    </row>
    <row r="697" spans="11:12" x14ac:dyDescent="0.25">
      <c r="K697" s="48" t="s">
        <v>54</v>
      </c>
      <c r="L697" s="30" t="s">
        <v>54</v>
      </c>
    </row>
    <row r="698" spans="11:12" x14ac:dyDescent="0.25">
      <c r="K698" s="48" t="s">
        <v>54</v>
      </c>
      <c r="L698" s="30" t="s">
        <v>54</v>
      </c>
    </row>
    <row r="699" spans="11:12" x14ac:dyDescent="0.25">
      <c r="K699" s="48" t="s">
        <v>54</v>
      </c>
      <c r="L699" s="30" t="s">
        <v>54</v>
      </c>
    </row>
    <row r="700" spans="11:12" x14ac:dyDescent="0.25">
      <c r="K700" s="48" t="s">
        <v>54</v>
      </c>
      <c r="L700" s="30" t="s">
        <v>54</v>
      </c>
    </row>
    <row r="701" spans="11:12" x14ac:dyDescent="0.25">
      <c r="K701" s="48" t="s">
        <v>54</v>
      </c>
      <c r="L701" s="30" t="s">
        <v>54</v>
      </c>
    </row>
    <row r="702" spans="11:12" x14ac:dyDescent="0.25">
      <c r="K702" s="48" t="s">
        <v>54</v>
      </c>
      <c r="L702" s="30" t="s">
        <v>54</v>
      </c>
    </row>
    <row r="703" spans="11:12" x14ac:dyDescent="0.25">
      <c r="K703" s="48" t="s">
        <v>54</v>
      </c>
      <c r="L703" s="30" t="s">
        <v>54</v>
      </c>
    </row>
    <row r="704" spans="11:12" x14ac:dyDescent="0.25">
      <c r="K704" s="48" t="s">
        <v>54</v>
      </c>
      <c r="L704" s="30" t="s">
        <v>54</v>
      </c>
    </row>
    <row r="705" spans="11:12" x14ac:dyDescent="0.25">
      <c r="K705" s="48" t="s">
        <v>54</v>
      </c>
      <c r="L705" s="30" t="s">
        <v>54</v>
      </c>
    </row>
    <row r="706" spans="11:12" x14ac:dyDescent="0.25">
      <c r="K706" s="48" t="s">
        <v>54</v>
      </c>
      <c r="L706" s="30" t="s">
        <v>54</v>
      </c>
    </row>
    <row r="707" spans="11:12" x14ac:dyDescent="0.25">
      <c r="K707" s="48" t="s">
        <v>54</v>
      </c>
      <c r="L707" s="30" t="s">
        <v>54</v>
      </c>
    </row>
    <row r="708" spans="11:12" x14ac:dyDescent="0.25">
      <c r="K708" s="48" t="s">
        <v>54</v>
      </c>
      <c r="L708" s="30" t="s">
        <v>54</v>
      </c>
    </row>
    <row r="709" spans="11:12" x14ac:dyDescent="0.25">
      <c r="K709" s="48" t="s">
        <v>54</v>
      </c>
      <c r="L709" s="30" t="s">
        <v>54</v>
      </c>
    </row>
    <row r="710" spans="11:12" x14ac:dyDescent="0.25">
      <c r="K710" s="48" t="s">
        <v>54</v>
      </c>
      <c r="L710" s="30" t="s">
        <v>54</v>
      </c>
    </row>
    <row r="711" spans="11:12" x14ac:dyDescent="0.25">
      <c r="K711" s="48" t="s">
        <v>54</v>
      </c>
      <c r="L711" s="30" t="s">
        <v>54</v>
      </c>
    </row>
    <row r="712" spans="11:12" x14ac:dyDescent="0.25">
      <c r="K712" s="48" t="s">
        <v>54</v>
      </c>
      <c r="L712" s="30" t="s">
        <v>54</v>
      </c>
    </row>
    <row r="713" spans="11:12" x14ac:dyDescent="0.25">
      <c r="K713" s="48" t="s">
        <v>54</v>
      </c>
      <c r="L713" s="30" t="s">
        <v>54</v>
      </c>
    </row>
    <row r="714" spans="11:12" x14ac:dyDescent="0.25">
      <c r="K714" s="48" t="s">
        <v>54</v>
      </c>
      <c r="L714" s="30" t="s">
        <v>54</v>
      </c>
    </row>
    <row r="715" spans="11:12" x14ac:dyDescent="0.25">
      <c r="K715" s="48" t="s">
        <v>54</v>
      </c>
      <c r="L715" s="30" t="s">
        <v>54</v>
      </c>
    </row>
    <row r="716" spans="11:12" x14ac:dyDescent="0.25">
      <c r="K716" s="48" t="s">
        <v>54</v>
      </c>
      <c r="L716" s="30" t="s">
        <v>54</v>
      </c>
    </row>
    <row r="717" spans="11:12" x14ac:dyDescent="0.25">
      <c r="K717" s="48" t="s">
        <v>54</v>
      </c>
      <c r="L717" s="30" t="s">
        <v>54</v>
      </c>
    </row>
    <row r="718" spans="11:12" x14ac:dyDescent="0.25">
      <c r="K718" s="48" t="s">
        <v>54</v>
      </c>
      <c r="L718" s="30" t="s">
        <v>54</v>
      </c>
    </row>
    <row r="719" spans="11:12" x14ac:dyDescent="0.25">
      <c r="K719" s="48" t="s">
        <v>54</v>
      </c>
      <c r="L719" s="30" t="s">
        <v>54</v>
      </c>
    </row>
    <row r="720" spans="11:12" x14ac:dyDescent="0.25">
      <c r="K720" s="48" t="s">
        <v>54</v>
      </c>
      <c r="L720" s="30" t="s">
        <v>54</v>
      </c>
    </row>
    <row r="721" spans="11:12" x14ac:dyDescent="0.25">
      <c r="K721" s="48" t="s">
        <v>54</v>
      </c>
      <c r="L721" s="30" t="s">
        <v>54</v>
      </c>
    </row>
    <row r="722" spans="11:12" x14ac:dyDescent="0.25">
      <c r="K722" s="48" t="s">
        <v>54</v>
      </c>
      <c r="L722" s="30" t="s">
        <v>54</v>
      </c>
    </row>
    <row r="723" spans="11:12" x14ac:dyDescent="0.25">
      <c r="K723" s="48" t="s">
        <v>54</v>
      </c>
      <c r="L723" s="30" t="s">
        <v>54</v>
      </c>
    </row>
    <row r="724" spans="11:12" x14ac:dyDescent="0.25">
      <c r="K724" s="48" t="s">
        <v>54</v>
      </c>
      <c r="L724" s="30" t="s">
        <v>54</v>
      </c>
    </row>
    <row r="725" spans="11:12" x14ac:dyDescent="0.25">
      <c r="K725" s="48" t="s">
        <v>54</v>
      </c>
      <c r="L725" s="30" t="s">
        <v>54</v>
      </c>
    </row>
    <row r="726" spans="11:12" x14ac:dyDescent="0.25">
      <c r="K726" s="48" t="s">
        <v>54</v>
      </c>
      <c r="L726" s="30" t="s">
        <v>54</v>
      </c>
    </row>
    <row r="727" spans="11:12" x14ac:dyDescent="0.25">
      <c r="K727" s="48" t="s">
        <v>54</v>
      </c>
      <c r="L727" s="30" t="s">
        <v>54</v>
      </c>
    </row>
    <row r="728" spans="11:12" x14ac:dyDescent="0.25">
      <c r="K728" s="48" t="s">
        <v>54</v>
      </c>
      <c r="L728" s="30" t="s">
        <v>54</v>
      </c>
    </row>
    <row r="729" spans="11:12" x14ac:dyDescent="0.25">
      <c r="K729" s="48" t="s">
        <v>54</v>
      </c>
      <c r="L729" s="30" t="s">
        <v>54</v>
      </c>
    </row>
    <row r="730" spans="11:12" x14ac:dyDescent="0.25">
      <c r="K730" s="48" t="s">
        <v>54</v>
      </c>
      <c r="L730" s="30" t="s">
        <v>54</v>
      </c>
    </row>
    <row r="731" spans="11:12" x14ac:dyDescent="0.25">
      <c r="K731" s="48" t="s">
        <v>54</v>
      </c>
      <c r="L731" s="30" t="s">
        <v>54</v>
      </c>
    </row>
    <row r="732" spans="11:12" x14ac:dyDescent="0.25">
      <c r="K732" s="48" t="s">
        <v>54</v>
      </c>
      <c r="L732" s="30" t="s">
        <v>54</v>
      </c>
    </row>
    <row r="733" spans="11:12" x14ac:dyDescent="0.25">
      <c r="K733" s="48" t="s">
        <v>54</v>
      </c>
      <c r="L733" s="30" t="s">
        <v>54</v>
      </c>
    </row>
    <row r="734" spans="11:12" x14ac:dyDescent="0.25">
      <c r="K734" s="48" t="s">
        <v>54</v>
      </c>
      <c r="L734" s="30" t="s">
        <v>54</v>
      </c>
    </row>
    <row r="735" spans="11:12" x14ac:dyDescent="0.25">
      <c r="K735" s="48" t="s">
        <v>54</v>
      </c>
      <c r="L735" s="30" t="s">
        <v>54</v>
      </c>
    </row>
    <row r="736" spans="11:12" x14ac:dyDescent="0.25">
      <c r="K736" s="48" t="s">
        <v>54</v>
      </c>
      <c r="L736" s="30" t="s">
        <v>54</v>
      </c>
    </row>
    <row r="737" spans="11:12" x14ac:dyDescent="0.25">
      <c r="K737" s="48" t="s">
        <v>54</v>
      </c>
      <c r="L737" s="30" t="s">
        <v>54</v>
      </c>
    </row>
    <row r="738" spans="11:12" x14ac:dyDescent="0.25">
      <c r="K738" s="48" t="s">
        <v>54</v>
      </c>
      <c r="L738" s="30" t="s">
        <v>54</v>
      </c>
    </row>
    <row r="739" spans="11:12" x14ac:dyDescent="0.25">
      <c r="K739" s="48" t="s">
        <v>54</v>
      </c>
      <c r="L739" s="30" t="s">
        <v>54</v>
      </c>
    </row>
    <row r="740" spans="11:12" x14ac:dyDescent="0.25">
      <c r="K740" s="48" t="s">
        <v>54</v>
      </c>
      <c r="L740" s="30" t="s">
        <v>54</v>
      </c>
    </row>
    <row r="741" spans="11:12" x14ac:dyDescent="0.25">
      <c r="K741" s="48" t="s">
        <v>54</v>
      </c>
      <c r="L741" s="30" t="s">
        <v>54</v>
      </c>
    </row>
    <row r="742" spans="11:12" x14ac:dyDescent="0.25">
      <c r="K742" s="48" t="s">
        <v>54</v>
      </c>
      <c r="L742" s="30" t="s">
        <v>54</v>
      </c>
    </row>
    <row r="743" spans="11:12" x14ac:dyDescent="0.25">
      <c r="K743" s="48" t="s">
        <v>54</v>
      </c>
      <c r="L743" s="30" t="s">
        <v>54</v>
      </c>
    </row>
    <row r="744" spans="11:12" x14ac:dyDescent="0.25">
      <c r="K744" s="48" t="s">
        <v>54</v>
      </c>
      <c r="L744" s="30" t="s">
        <v>54</v>
      </c>
    </row>
    <row r="745" spans="11:12" x14ac:dyDescent="0.25">
      <c r="K745" s="48" t="s">
        <v>54</v>
      </c>
      <c r="L745" s="30" t="s">
        <v>54</v>
      </c>
    </row>
    <row r="746" spans="11:12" x14ac:dyDescent="0.25">
      <c r="K746" s="48" t="s">
        <v>54</v>
      </c>
      <c r="L746" s="30" t="s">
        <v>54</v>
      </c>
    </row>
    <row r="747" spans="11:12" x14ac:dyDescent="0.25">
      <c r="K747" s="48" t="s">
        <v>54</v>
      </c>
      <c r="L747" s="30" t="s">
        <v>54</v>
      </c>
    </row>
    <row r="748" spans="11:12" x14ac:dyDescent="0.25">
      <c r="K748" s="22"/>
      <c r="L748" s="26"/>
    </row>
    <row r="749" spans="11:12" x14ac:dyDescent="0.25">
      <c r="K749" s="22"/>
      <c r="L749" s="26"/>
    </row>
    <row r="750" spans="11:12" x14ac:dyDescent="0.25">
      <c r="K750" s="22"/>
      <c r="L750" s="26"/>
    </row>
    <row r="751" spans="11:12" x14ac:dyDescent="0.25">
      <c r="K751" s="22"/>
      <c r="L751" s="26"/>
    </row>
    <row r="752" spans="11:12" x14ac:dyDescent="0.25">
      <c r="K752" s="22"/>
      <c r="L752" s="26"/>
    </row>
    <row r="753" spans="11:12" x14ac:dyDescent="0.25">
      <c r="K753" s="22"/>
      <c r="L753" s="26"/>
    </row>
    <row r="754" spans="11:12" x14ac:dyDescent="0.25">
      <c r="K754" s="22"/>
      <c r="L754" s="26"/>
    </row>
    <row r="755" spans="11:12" x14ac:dyDescent="0.25">
      <c r="K755" s="22"/>
      <c r="L755" s="26"/>
    </row>
    <row r="756" spans="11:12" x14ac:dyDescent="0.25">
      <c r="K756" s="22"/>
      <c r="L756" s="26"/>
    </row>
    <row r="757" spans="11:12" x14ac:dyDescent="0.25">
      <c r="K757" s="22"/>
      <c r="L757" s="26"/>
    </row>
    <row r="758" spans="11:12" x14ac:dyDescent="0.25">
      <c r="K758" s="22"/>
      <c r="L758" s="26"/>
    </row>
    <row r="759" spans="11:12" x14ac:dyDescent="0.25">
      <c r="K759" s="22"/>
      <c r="L759" s="26"/>
    </row>
    <row r="760" spans="11:12" x14ac:dyDescent="0.25">
      <c r="K760" s="22"/>
      <c r="L760" s="26"/>
    </row>
    <row r="761" spans="11:12" x14ac:dyDescent="0.25">
      <c r="K761" s="22"/>
      <c r="L761" s="26"/>
    </row>
    <row r="762" spans="11:12" x14ac:dyDescent="0.25">
      <c r="K762" s="22"/>
      <c r="L762" s="26"/>
    </row>
    <row r="763" spans="11:12" x14ac:dyDescent="0.25">
      <c r="K763" s="22"/>
      <c r="L763" s="26"/>
    </row>
    <row r="764" spans="11:12" x14ac:dyDescent="0.25">
      <c r="K764" s="22"/>
      <c r="L764" s="26"/>
    </row>
    <row r="765" spans="11:12" x14ac:dyDescent="0.25">
      <c r="K765" s="22"/>
      <c r="L765" s="26"/>
    </row>
    <row r="766" spans="11:12" x14ac:dyDescent="0.25">
      <c r="K766" s="22"/>
      <c r="L766" s="26"/>
    </row>
    <row r="767" spans="11:12" x14ac:dyDescent="0.25">
      <c r="K767" s="22"/>
      <c r="L767" s="26"/>
    </row>
    <row r="768" spans="11:12" x14ac:dyDescent="0.25">
      <c r="K768" s="22"/>
      <c r="L768" s="26"/>
    </row>
    <row r="769" spans="11:12" x14ac:dyDescent="0.25">
      <c r="K769" s="22"/>
      <c r="L769" s="26"/>
    </row>
    <row r="770" spans="11:12" x14ac:dyDescent="0.25">
      <c r="K770" s="22"/>
      <c r="L770" s="26"/>
    </row>
    <row r="771" spans="11:12" x14ac:dyDescent="0.25">
      <c r="K771" s="22"/>
      <c r="L771" s="26"/>
    </row>
    <row r="772" spans="11:12" x14ac:dyDescent="0.25">
      <c r="K772" s="22"/>
      <c r="L772" s="26"/>
    </row>
    <row r="773" spans="11:12" x14ac:dyDescent="0.25">
      <c r="K773" s="22"/>
      <c r="L773" s="26"/>
    </row>
    <row r="774" spans="11:12" x14ac:dyDescent="0.25">
      <c r="K774" s="22"/>
      <c r="L774" s="26"/>
    </row>
    <row r="775" spans="11:12" x14ac:dyDescent="0.25">
      <c r="K775" s="22"/>
      <c r="L775" s="26"/>
    </row>
    <row r="776" spans="11:12" x14ac:dyDescent="0.25">
      <c r="K776" s="22"/>
      <c r="L776" s="26"/>
    </row>
    <row r="777" spans="11:12" x14ac:dyDescent="0.25">
      <c r="K777" s="22"/>
      <c r="L777" s="26"/>
    </row>
    <row r="778" spans="11:12" x14ac:dyDescent="0.25">
      <c r="K778" s="22"/>
      <c r="L778" s="26"/>
    </row>
    <row r="779" spans="11:12" x14ac:dyDescent="0.25">
      <c r="K779" s="22"/>
      <c r="L779" s="26"/>
    </row>
    <row r="780" spans="11:12" x14ac:dyDescent="0.25">
      <c r="K780" s="22"/>
      <c r="L780" s="26"/>
    </row>
    <row r="781" spans="11:12" x14ac:dyDescent="0.25">
      <c r="K781" s="22"/>
      <c r="L781" s="26"/>
    </row>
    <row r="782" spans="11:12" x14ac:dyDescent="0.25">
      <c r="K782" s="22"/>
      <c r="L782" s="26"/>
    </row>
    <row r="783" spans="11:12" x14ac:dyDescent="0.25">
      <c r="K783" s="22"/>
      <c r="L783" s="26"/>
    </row>
    <row r="784" spans="11:12" x14ac:dyDescent="0.25">
      <c r="K784" s="22"/>
      <c r="L784" s="26"/>
    </row>
    <row r="785" spans="11:12" x14ac:dyDescent="0.25">
      <c r="K785" s="22"/>
      <c r="L785" s="26"/>
    </row>
    <row r="786" spans="11:12" x14ac:dyDescent="0.25">
      <c r="K786" s="22"/>
      <c r="L786" s="26"/>
    </row>
    <row r="787" spans="11:12" x14ac:dyDescent="0.25">
      <c r="K787" s="22"/>
      <c r="L787" s="26"/>
    </row>
    <row r="788" spans="11:12" x14ac:dyDescent="0.25">
      <c r="K788" s="22"/>
      <c r="L788" s="26"/>
    </row>
    <row r="789" spans="11:12" x14ac:dyDescent="0.25">
      <c r="K789" s="22"/>
      <c r="L789" s="26"/>
    </row>
    <row r="790" spans="11:12" x14ac:dyDescent="0.25">
      <c r="K790" s="22"/>
      <c r="L790" s="26"/>
    </row>
    <row r="791" spans="11:12" x14ac:dyDescent="0.25">
      <c r="K791" s="22"/>
      <c r="L791" s="26"/>
    </row>
    <row r="792" spans="11:12" x14ac:dyDescent="0.25">
      <c r="K792" s="22"/>
      <c r="L792" s="26"/>
    </row>
    <row r="793" spans="11:12" x14ac:dyDescent="0.25">
      <c r="K793" s="22"/>
      <c r="L793" s="26"/>
    </row>
    <row r="794" spans="11:12" x14ac:dyDescent="0.25">
      <c r="K794" s="22"/>
      <c r="L794" s="26"/>
    </row>
    <row r="795" spans="11:12" x14ac:dyDescent="0.25">
      <c r="K795" s="22"/>
      <c r="L795" s="26"/>
    </row>
    <row r="796" spans="11:12" x14ac:dyDescent="0.25">
      <c r="K796" s="22"/>
      <c r="L796" s="26"/>
    </row>
    <row r="797" spans="11:12" x14ac:dyDescent="0.25">
      <c r="K797" s="22"/>
      <c r="L797" s="26"/>
    </row>
    <row r="798" spans="11:12" x14ac:dyDescent="0.25">
      <c r="K798" s="22"/>
      <c r="L798" s="26"/>
    </row>
    <row r="799" spans="11:12" x14ac:dyDescent="0.25">
      <c r="K799" s="22"/>
      <c r="L799" s="26"/>
    </row>
    <row r="800" spans="11:12" x14ac:dyDescent="0.25">
      <c r="K800" s="22"/>
      <c r="L800" s="26"/>
    </row>
    <row r="801" spans="11:12" x14ac:dyDescent="0.25">
      <c r="K801" s="22"/>
      <c r="L801" s="26"/>
    </row>
    <row r="802" spans="11:12" x14ac:dyDescent="0.25">
      <c r="K802" s="22"/>
      <c r="L802" s="26"/>
    </row>
    <row r="803" spans="11:12" x14ac:dyDescent="0.25">
      <c r="K803" s="22"/>
      <c r="L803" s="26"/>
    </row>
    <row r="804" spans="11:12" x14ac:dyDescent="0.25">
      <c r="K804" s="22"/>
      <c r="L804" s="26"/>
    </row>
    <row r="805" spans="11:12" x14ac:dyDescent="0.25">
      <c r="K805" s="22"/>
      <c r="L805" s="26"/>
    </row>
    <row r="806" spans="11:12" x14ac:dyDescent="0.25">
      <c r="K806" s="22"/>
      <c r="L806" s="26"/>
    </row>
    <row r="807" spans="11:12" x14ac:dyDescent="0.25">
      <c r="K807" s="22"/>
      <c r="L807" s="26"/>
    </row>
    <row r="808" spans="11:12" x14ac:dyDescent="0.25">
      <c r="K808" s="22"/>
      <c r="L808" s="26"/>
    </row>
    <row r="809" spans="11:12" x14ac:dyDescent="0.25">
      <c r="K809" s="22"/>
      <c r="L809" s="26"/>
    </row>
    <row r="810" spans="11:12" x14ac:dyDescent="0.25">
      <c r="K810" s="22"/>
      <c r="L810" s="26"/>
    </row>
    <row r="811" spans="11:12" x14ac:dyDescent="0.25">
      <c r="K811" s="22"/>
      <c r="L811" s="26"/>
    </row>
    <row r="812" spans="11:12" x14ac:dyDescent="0.25">
      <c r="K812" s="22"/>
      <c r="L812" s="26"/>
    </row>
    <row r="813" spans="11:12" x14ac:dyDescent="0.25">
      <c r="K813" s="22"/>
      <c r="L813" s="26"/>
    </row>
    <row r="814" spans="11:12" x14ac:dyDescent="0.25">
      <c r="K814" s="22"/>
      <c r="L814" s="26"/>
    </row>
    <row r="815" spans="11:12" x14ac:dyDescent="0.25">
      <c r="K815" s="22"/>
      <c r="L815" s="26"/>
    </row>
    <row r="816" spans="11:12" x14ac:dyDescent="0.25">
      <c r="K816" s="22"/>
      <c r="L816" s="26"/>
    </row>
    <row r="817" spans="11:12" x14ac:dyDescent="0.25">
      <c r="K817" s="22"/>
      <c r="L817" s="26"/>
    </row>
    <row r="818" spans="11:12" x14ac:dyDescent="0.25">
      <c r="K818" s="22"/>
      <c r="L818" s="26"/>
    </row>
    <row r="819" spans="11:12" x14ac:dyDescent="0.25">
      <c r="K819" s="22"/>
      <c r="L819" s="26"/>
    </row>
    <row r="820" spans="11:12" x14ac:dyDescent="0.25">
      <c r="K820" s="22"/>
      <c r="L820" s="26"/>
    </row>
    <row r="821" spans="11:12" x14ac:dyDescent="0.25">
      <c r="K821" s="22"/>
      <c r="L821" s="26"/>
    </row>
    <row r="822" spans="11:12" x14ac:dyDescent="0.25">
      <c r="K822" s="22"/>
      <c r="L822" s="26"/>
    </row>
    <row r="823" spans="11:12" x14ac:dyDescent="0.25">
      <c r="K823" s="22"/>
      <c r="L823" s="26"/>
    </row>
    <row r="824" spans="11:12" x14ac:dyDescent="0.25">
      <c r="K824" s="22"/>
      <c r="L824" s="26"/>
    </row>
    <row r="825" spans="11:12" x14ac:dyDescent="0.25">
      <c r="K825" s="22"/>
      <c r="L825" s="26"/>
    </row>
    <row r="826" spans="11:12" x14ac:dyDescent="0.25">
      <c r="K826" s="22"/>
      <c r="L826" s="26"/>
    </row>
    <row r="827" spans="11:12" x14ac:dyDescent="0.25">
      <c r="K827" s="22"/>
      <c r="L827" s="26"/>
    </row>
    <row r="828" spans="11:12" x14ac:dyDescent="0.25">
      <c r="K828" s="22"/>
      <c r="L828" s="26"/>
    </row>
    <row r="829" spans="11:12" x14ac:dyDescent="0.25">
      <c r="K829" s="22"/>
      <c r="L829" s="26"/>
    </row>
    <row r="830" spans="11:12" x14ac:dyDescent="0.25">
      <c r="K830" s="22"/>
      <c r="L830" s="26"/>
    </row>
    <row r="831" spans="11:12" x14ac:dyDescent="0.25">
      <c r="K831" s="22"/>
      <c r="L831" s="26"/>
    </row>
    <row r="832" spans="11:12" x14ac:dyDescent="0.25">
      <c r="K832" s="22"/>
      <c r="L832" s="26"/>
    </row>
    <row r="833" spans="11:12" x14ac:dyDescent="0.25">
      <c r="K833" s="22"/>
      <c r="L833" s="26"/>
    </row>
    <row r="834" spans="11:12" x14ac:dyDescent="0.25">
      <c r="K834" s="22"/>
      <c r="L834" s="26"/>
    </row>
    <row r="835" spans="11:12" x14ac:dyDescent="0.25">
      <c r="K835" s="22"/>
      <c r="L835" s="26"/>
    </row>
    <row r="836" spans="11:12" x14ac:dyDescent="0.25">
      <c r="K836" s="22"/>
      <c r="L836" s="26"/>
    </row>
    <row r="837" spans="11:12" x14ac:dyDescent="0.25">
      <c r="K837" s="22"/>
      <c r="L837" s="26"/>
    </row>
    <row r="838" spans="11:12" x14ac:dyDescent="0.25">
      <c r="K838" s="22"/>
      <c r="L838" s="26"/>
    </row>
    <row r="839" spans="11:12" x14ac:dyDescent="0.25">
      <c r="K839" s="22"/>
      <c r="L839" s="26"/>
    </row>
    <row r="840" spans="11:12" x14ac:dyDescent="0.25">
      <c r="K840" s="22"/>
      <c r="L840" s="26"/>
    </row>
    <row r="841" spans="11:12" x14ac:dyDescent="0.25">
      <c r="K841" s="22"/>
      <c r="L841" s="26"/>
    </row>
    <row r="842" spans="11:12" x14ac:dyDescent="0.25">
      <c r="K842" s="22"/>
      <c r="L842" s="26"/>
    </row>
    <row r="843" spans="11:12" x14ac:dyDescent="0.25">
      <c r="K843" s="22"/>
      <c r="L843" s="26"/>
    </row>
    <row r="844" spans="11:12" x14ac:dyDescent="0.25">
      <c r="K844" s="22"/>
      <c r="L844" s="26"/>
    </row>
    <row r="845" spans="11:12" x14ac:dyDescent="0.25">
      <c r="K845" s="22"/>
      <c r="L845" s="26"/>
    </row>
    <row r="846" spans="11:12" x14ac:dyDescent="0.25">
      <c r="K846" s="22"/>
      <c r="L846" s="26"/>
    </row>
    <row r="847" spans="11:12" x14ac:dyDescent="0.25">
      <c r="K847" s="22"/>
      <c r="L847" s="26"/>
    </row>
    <row r="848" spans="11:12" x14ac:dyDescent="0.25">
      <c r="K848" s="22"/>
      <c r="L848" s="26"/>
    </row>
    <row r="849" spans="11:12" x14ac:dyDescent="0.25">
      <c r="K849" s="22"/>
      <c r="L849" s="26"/>
    </row>
    <row r="850" spans="11:12" x14ac:dyDescent="0.25">
      <c r="K850" s="22"/>
      <c r="L850" s="26"/>
    </row>
    <row r="851" spans="11:12" x14ac:dyDescent="0.25">
      <c r="K851" s="22"/>
      <c r="L851" s="26"/>
    </row>
    <row r="852" spans="11:12" x14ac:dyDescent="0.25">
      <c r="K852" s="22"/>
      <c r="L852" s="26"/>
    </row>
    <row r="853" spans="11:12" x14ac:dyDescent="0.25">
      <c r="K853" s="22"/>
      <c r="L853" s="26"/>
    </row>
    <row r="854" spans="11:12" x14ac:dyDescent="0.25">
      <c r="K854" s="22"/>
      <c r="L854" s="26"/>
    </row>
    <row r="855" spans="11:12" x14ac:dyDescent="0.25">
      <c r="K855" s="22"/>
      <c r="L855" s="26"/>
    </row>
    <row r="856" spans="11:12" x14ac:dyDescent="0.25">
      <c r="K856" s="22"/>
      <c r="L856" s="26"/>
    </row>
    <row r="857" spans="11:12" x14ac:dyDescent="0.25">
      <c r="K857" s="22"/>
      <c r="L857" s="26"/>
    </row>
    <row r="858" spans="11:12" x14ac:dyDescent="0.25">
      <c r="K858" s="22"/>
      <c r="L858" s="26"/>
    </row>
    <row r="859" spans="11:12" x14ac:dyDescent="0.25">
      <c r="K859" s="22"/>
      <c r="L859" s="26"/>
    </row>
    <row r="860" spans="11:12" x14ac:dyDescent="0.25">
      <c r="K860" s="22"/>
      <c r="L860" s="26"/>
    </row>
    <row r="861" spans="11:12" x14ac:dyDescent="0.25">
      <c r="K861" s="22"/>
      <c r="L861" s="26"/>
    </row>
    <row r="862" spans="11:12" x14ac:dyDescent="0.25">
      <c r="K862" s="22"/>
      <c r="L862" s="26"/>
    </row>
    <row r="863" spans="11:12" x14ac:dyDescent="0.25">
      <c r="K863" s="22"/>
      <c r="L863" s="26"/>
    </row>
    <row r="864" spans="11:12" x14ac:dyDescent="0.25">
      <c r="K864" s="22"/>
      <c r="L864" s="26"/>
    </row>
    <row r="865" spans="11:12" x14ac:dyDescent="0.25">
      <c r="K865" s="22"/>
      <c r="L865" s="26"/>
    </row>
    <row r="866" spans="11:12" x14ac:dyDescent="0.25">
      <c r="K866" s="22"/>
      <c r="L866" s="26"/>
    </row>
    <row r="867" spans="11:12" x14ac:dyDescent="0.25">
      <c r="K867" s="22"/>
      <c r="L867" s="26"/>
    </row>
    <row r="868" spans="11:12" x14ac:dyDescent="0.25">
      <c r="K868" s="22"/>
      <c r="L868" s="26"/>
    </row>
    <row r="869" spans="11:12" x14ac:dyDescent="0.25">
      <c r="K869" s="22"/>
      <c r="L869" s="26"/>
    </row>
    <row r="870" spans="11:12" x14ac:dyDescent="0.25">
      <c r="K870" s="22"/>
      <c r="L870" s="26"/>
    </row>
    <row r="871" spans="11:12" x14ac:dyDescent="0.25">
      <c r="K871" s="22"/>
      <c r="L871" s="26"/>
    </row>
    <row r="872" spans="11:12" x14ac:dyDescent="0.25">
      <c r="K872" s="22"/>
      <c r="L872" s="26"/>
    </row>
    <row r="873" spans="11:12" x14ac:dyDescent="0.25">
      <c r="K873" s="22"/>
      <c r="L873" s="26"/>
    </row>
    <row r="874" spans="11:12" x14ac:dyDescent="0.25">
      <c r="K874" s="22"/>
      <c r="L874" s="26"/>
    </row>
    <row r="875" spans="11:12" x14ac:dyDescent="0.25">
      <c r="K875" s="22"/>
      <c r="L875" s="26"/>
    </row>
    <row r="876" spans="11:12" x14ac:dyDescent="0.25">
      <c r="K876" s="22"/>
      <c r="L876" s="26"/>
    </row>
    <row r="877" spans="11:12" x14ac:dyDescent="0.25">
      <c r="K877" s="22"/>
      <c r="L877" s="26"/>
    </row>
    <row r="878" spans="11:12" x14ac:dyDescent="0.25">
      <c r="K878" s="22"/>
      <c r="L878" s="26"/>
    </row>
    <row r="879" spans="11:12" x14ac:dyDescent="0.25">
      <c r="K879" s="22"/>
      <c r="L879" s="26"/>
    </row>
    <row r="880" spans="11:12" x14ac:dyDescent="0.25">
      <c r="K880" s="22"/>
      <c r="L880" s="26"/>
    </row>
    <row r="881" spans="11:12" x14ac:dyDescent="0.25">
      <c r="K881" s="22"/>
      <c r="L881" s="26"/>
    </row>
    <row r="882" spans="11:12" x14ac:dyDescent="0.25">
      <c r="K882" s="22"/>
      <c r="L882" s="26"/>
    </row>
    <row r="883" spans="11:12" x14ac:dyDescent="0.25">
      <c r="K883" s="22"/>
      <c r="L883" s="26"/>
    </row>
    <row r="884" spans="11:12" x14ac:dyDescent="0.25">
      <c r="K884" s="22"/>
      <c r="L884" s="26"/>
    </row>
    <row r="885" spans="11:12" x14ac:dyDescent="0.25">
      <c r="K885" s="22"/>
      <c r="L885" s="26"/>
    </row>
    <row r="886" spans="11:12" x14ac:dyDescent="0.25">
      <c r="K886" s="22"/>
      <c r="L886" s="26"/>
    </row>
    <row r="887" spans="11:12" x14ac:dyDescent="0.25">
      <c r="K887" s="22"/>
      <c r="L887" s="26"/>
    </row>
    <row r="888" spans="11:12" x14ac:dyDescent="0.25">
      <c r="K888" s="22"/>
      <c r="L888" s="26"/>
    </row>
    <row r="889" spans="11:12" x14ac:dyDescent="0.25">
      <c r="K889" s="22"/>
      <c r="L889" s="26"/>
    </row>
    <row r="890" spans="11:12" x14ac:dyDescent="0.25">
      <c r="K890" s="22"/>
      <c r="L890" s="26"/>
    </row>
    <row r="891" spans="11:12" x14ac:dyDescent="0.25">
      <c r="K891" s="22"/>
      <c r="L891" s="26"/>
    </row>
    <row r="892" spans="11:12" x14ac:dyDescent="0.25">
      <c r="K892" s="22"/>
      <c r="L892" s="26"/>
    </row>
    <row r="893" spans="11:12" x14ac:dyDescent="0.25">
      <c r="K893" s="22"/>
      <c r="L893" s="26"/>
    </row>
    <row r="894" spans="11:12" x14ac:dyDescent="0.25">
      <c r="K894" s="22"/>
      <c r="L894" s="26"/>
    </row>
    <row r="895" spans="11:12" x14ac:dyDescent="0.25">
      <c r="K895" s="22"/>
      <c r="L895" s="26"/>
    </row>
    <row r="896" spans="11:12" x14ac:dyDescent="0.25">
      <c r="K896" s="22"/>
      <c r="L896" s="26"/>
    </row>
    <row r="897" spans="11:12" x14ac:dyDescent="0.25">
      <c r="K897" s="22"/>
      <c r="L897" s="26"/>
    </row>
    <row r="898" spans="11:12" x14ac:dyDescent="0.25">
      <c r="K898" s="22"/>
      <c r="L898" s="26"/>
    </row>
    <row r="899" spans="11:12" x14ac:dyDescent="0.25">
      <c r="K899" s="22"/>
      <c r="L899" s="26"/>
    </row>
    <row r="900" spans="11:12" x14ac:dyDescent="0.25">
      <c r="K900" s="22"/>
      <c r="L900" s="26"/>
    </row>
  </sheetData>
  <mergeCells count="14">
    <mergeCell ref="H8:H9"/>
    <mergeCell ref="I8:I9"/>
    <mergeCell ref="B10:I10"/>
    <mergeCell ref="B12:I12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90" max="8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5A7688-5F16-4F18-9745-B5D560E6CE91}">
  <sheetPr codeName="Sheet5">
    <tabColor theme="4" tint="0.39997558519241921"/>
  </sheetPr>
  <dimension ref="A1:L900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18" customWidth="1"/>
    <col min="2" max="2" width="12.5703125" style="18" customWidth="1"/>
    <col min="3" max="5" width="9.7109375" style="18" customWidth="1"/>
    <col min="6" max="6" width="12.5703125" style="18" customWidth="1"/>
    <col min="7" max="9" width="9.7109375" style="18" customWidth="1"/>
    <col min="10" max="10" width="6.7109375" style="18" customWidth="1"/>
    <col min="11" max="11" width="12.42578125" style="18" customWidth="1"/>
    <col min="12" max="12" width="22" style="36" customWidth="1"/>
    <col min="13" max="16384" width="8.7109375" style="18"/>
  </cols>
  <sheetData>
    <row r="1" spans="1:12" ht="60" customHeight="1" x14ac:dyDescent="0.25">
      <c r="A1" s="64" t="s">
        <v>32</v>
      </c>
      <c r="B1" s="64"/>
      <c r="C1" s="64"/>
      <c r="D1" s="64"/>
      <c r="E1" s="64"/>
      <c r="F1" s="64"/>
      <c r="G1" s="64"/>
      <c r="H1" s="64"/>
      <c r="I1" s="64"/>
      <c r="J1" s="50"/>
      <c r="K1" s="22"/>
      <c r="L1" s="23" t="s">
        <v>35</v>
      </c>
    </row>
    <row r="2" spans="1:12" ht="19.5" customHeight="1" x14ac:dyDescent="0.3">
      <c r="A2" s="51" t="str">
        <f>"Weekly Payroll Jobs and Wages in Australia - " &amp;$L$1</f>
        <v>Weekly Payroll Jobs and Wages in Australia - Queensland</v>
      </c>
      <c r="B2" s="19"/>
      <c r="C2" s="19"/>
      <c r="D2" s="19"/>
      <c r="E2" s="19"/>
      <c r="F2" s="19"/>
      <c r="G2" s="19"/>
      <c r="H2" s="19"/>
      <c r="I2" s="19"/>
      <c r="J2" s="19"/>
      <c r="K2" s="27" t="s">
        <v>60</v>
      </c>
      <c r="L2" s="24">
        <v>44338</v>
      </c>
    </row>
    <row r="3" spans="1:12" ht="15" customHeight="1" x14ac:dyDescent="0.25">
      <c r="A3" s="52" t="str">
        <f>"Week ending "&amp;TEXT($L$2,"dddd dd mmmm yyyy")</f>
        <v>Week ending Saturday 22 May 2021</v>
      </c>
      <c r="B3" s="19"/>
      <c r="C3" s="53"/>
      <c r="D3" s="54"/>
      <c r="E3" s="19"/>
      <c r="F3" s="19"/>
      <c r="G3" s="19"/>
      <c r="H3" s="19"/>
      <c r="I3" s="19"/>
      <c r="J3" s="19"/>
      <c r="K3" s="27" t="s">
        <v>61</v>
      </c>
      <c r="L3" s="28">
        <v>43904</v>
      </c>
    </row>
    <row r="4" spans="1:12" ht="15" customHeight="1" x14ac:dyDescent="0.25">
      <c r="A4" s="2" t="s">
        <v>31</v>
      </c>
      <c r="B4" s="19"/>
      <c r="C4" s="19"/>
      <c r="D4" s="19"/>
      <c r="E4" s="19"/>
      <c r="F4" s="19"/>
      <c r="G4" s="19"/>
      <c r="H4" s="19"/>
      <c r="I4" s="19"/>
      <c r="J4" s="19"/>
      <c r="K4" s="27" t="s">
        <v>70</v>
      </c>
      <c r="L4" s="28">
        <v>44310</v>
      </c>
    </row>
    <row r="5" spans="1:12" ht="11.65" customHeight="1" x14ac:dyDescent="0.25">
      <c r="A5" s="55"/>
      <c r="B5" s="19"/>
      <c r="C5" s="19"/>
      <c r="D5" s="19"/>
      <c r="E5" s="19"/>
      <c r="F5" s="19"/>
      <c r="G5" s="19"/>
      <c r="H5" s="19"/>
      <c r="I5" s="19"/>
      <c r="J5" s="19"/>
      <c r="K5" s="27"/>
      <c r="L5" s="28">
        <v>44317</v>
      </c>
    </row>
    <row r="6" spans="1:12" ht="16.5" customHeight="1" thickBot="1" x14ac:dyDescent="0.3">
      <c r="A6" s="56" t="str">
        <f>"Change in payroll jobs and total wages, "&amp;$L$1</f>
        <v>Change in payroll jobs and total wages, Queensland</v>
      </c>
      <c r="B6" s="53"/>
      <c r="C6" s="20"/>
      <c r="D6" s="57"/>
      <c r="E6" s="19"/>
      <c r="F6" s="19"/>
      <c r="G6" s="19"/>
      <c r="H6" s="19"/>
      <c r="I6" s="19"/>
      <c r="J6" s="19"/>
      <c r="K6" s="27"/>
      <c r="L6" s="28">
        <v>44324</v>
      </c>
    </row>
    <row r="7" spans="1:12" ht="16.5" customHeight="1" x14ac:dyDescent="0.25">
      <c r="A7" s="40"/>
      <c r="B7" s="76" t="s">
        <v>58</v>
      </c>
      <c r="C7" s="77"/>
      <c r="D7" s="77"/>
      <c r="E7" s="78"/>
      <c r="F7" s="79" t="s">
        <v>59</v>
      </c>
      <c r="G7" s="77"/>
      <c r="H7" s="77"/>
      <c r="I7" s="78"/>
      <c r="J7" s="58"/>
      <c r="K7" s="27" t="s">
        <v>71</v>
      </c>
      <c r="L7" s="28">
        <v>44331</v>
      </c>
    </row>
    <row r="8" spans="1:12" ht="33.75" customHeight="1" x14ac:dyDescent="0.25">
      <c r="A8" s="80"/>
      <c r="B8" s="82" t="str">
        <f>"% Change between " &amp; TEXT($L$3,"dd mmm yyyy")&amp;" and "&amp; TEXT($L$2,"dd mmm yyyy") &amp; " (Change since 100th case of COVID-19)"</f>
        <v>% Change between 14 Mar 2020 and 22 May 2021 (Change since 100th case of COVID-19)</v>
      </c>
      <c r="C8" s="84" t="str">
        <f>"% Change between " &amp; TEXT($L$4,"dd mmm yyyy")&amp;" and "&amp; TEXT($L$2,"dd mmm yyyy") &amp; " (monthly change)"</f>
        <v>% Change between 24 Apr 2021 and 22 May 2021 (monthly change)</v>
      </c>
      <c r="D8" s="67" t="str">
        <f>"% Change between " &amp; TEXT($L$7,"dd mmm yyyy")&amp;" and "&amp; TEXT($L$2,"dd mmm yyyy") &amp; " (weekly change)"</f>
        <v>% Change between 15 May 2021 and 22 May 2021 (weekly change)</v>
      </c>
      <c r="E8" s="69" t="str">
        <f>"% Change between " &amp; TEXT($L$6,"dd mmm yyyy")&amp;" and "&amp; TEXT($L$7,"dd mmm yyyy") &amp; " (weekly change)"</f>
        <v>% Change between 08 May 2021 and 15 May 2021 (weekly change)</v>
      </c>
      <c r="F8" s="82" t="str">
        <f>"% Change between " &amp; TEXT($L$3,"dd mmm yyyy")&amp;" and "&amp; TEXT($L$2,"dd mmm yyyy") &amp; " (Change since 100th case of COVID-19)"</f>
        <v>% Change between 14 Mar 2020 and 22 May 2021 (Change since 100th case of COVID-19)</v>
      </c>
      <c r="G8" s="84" t="str">
        <f>"% Change between " &amp; TEXT($L$4,"dd mmm yyyy")&amp;" and "&amp; TEXT($L$2,"dd mmm yyyy") &amp; " (monthly change)"</f>
        <v>% Change between 24 Apr 2021 and 22 May 2021 (monthly change)</v>
      </c>
      <c r="H8" s="67" t="str">
        <f>"% Change between " &amp; TEXT($L$7,"dd mmm yyyy")&amp;" and "&amp; TEXT($L$2,"dd mmm yyyy") &amp; " (weekly change)"</f>
        <v>% Change between 15 May 2021 and 22 May 2021 (weekly change)</v>
      </c>
      <c r="I8" s="69" t="str">
        <f>"% Change between " &amp; TEXT($L$6,"dd mmm yyyy")&amp;" and "&amp; TEXT($L$7,"dd mmm yyyy") &amp; " (weekly change)"</f>
        <v>% Change between 08 May 2021 and 15 May 2021 (weekly change)</v>
      </c>
      <c r="J8" s="59"/>
      <c r="K8" s="27" t="s">
        <v>72</v>
      </c>
      <c r="L8" s="28">
        <v>44338</v>
      </c>
    </row>
    <row r="9" spans="1:12" ht="48.75" customHeight="1" thickBot="1" x14ac:dyDescent="0.3">
      <c r="A9" s="81"/>
      <c r="B9" s="83"/>
      <c r="C9" s="85"/>
      <c r="D9" s="68"/>
      <c r="E9" s="70"/>
      <c r="F9" s="83"/>
      <c r="G9" s="85"/>
      <c r="H9" s="68"/>
      <c r="I9" s="70"/>
      <c r="J9" s="60"/>
      <c r="K9" s="27" t="s">
        <v>67</v>
      </c>
      <c r="L9" s="30"/>
    </row>
    <row r="10" spans="1:12" x14ac:dyDescent="0.25">
      <c r="A10" s="41"/>
      <c r="B10" s="71" t="str">
        <f>L1</f>
        <v>Queensland</v>
      </c>
      <c r="C10" s="72"/>
      <c r="D10" s="72"/>
      <c r="E10" s="72"/>
      <c r="F10" s="72"/>
      <c r="G10" s="72"/>
      <c r="H10" s="72"/>
      <c r="I10" s="73"/>
      <c r="J10" s="21"/>
      <c r="K10" s="37"/>
      <c r="L10" s="30"/>
    </row>
    <row r="11" spans="1:12" x14ac:dyDescent="0.25">
      <c r="A11" s="42" t="s">
        <v>30</v>
      </c>
      <c r="B11" s="21">
        <v>2.269666747840704E-2</v>
      </c>
      <c r="C11" s="21">
        <v>4.9363558903423588E-3</v>
      </c>
      <c r="D11" s="21">
        <v>4.9603992949798226E-3</v>
      </c>
      <c r="E11" s="21">
        <v>6.5296012197268993E-4</v>
      </c>
      <c r="F11" s="21">
        <v>3.2554582770392138E-2</v>
      </c>
      <c r="G11" s="21">
        <v>-1.3948763949980236E-3</v>
      </c>
      <c r="H11" s="21">
        <v>3.3162569410050136E-3</v>
      </c>
      <c r="I11" s="43">
        <v>4.5922276641909843E-3</v>
      </c>
      <c r="J11" s="21"/>
      <c r="K11" s="29"/>
      <c r="L11" s="30"/>
    </row>
    <row r="12" spans="1:12" x14ac:dyDescent="0.25">
      <c r="A12" s="41"/>
      <c r="B12" s="74" t="s">
        <v>29</v>
      </c>
      <c r="C12" s="74"/>
      <c r="D12" s="74"/>
      <c r="E12" s="74"/>
      <c r="F12" s="74"/>
      <c r="G12" s="74"/>
      <c r="H12" s="74"/>
      <c r="I12" s="75"/>
      <c r="J12" s="21"/>
      <c r="K12" s="29"/>
      <c r="L12" s="30"/>
    </row>
    <row r="13" spans="1:12" x14ac:dyDescent="0.25">
      <c r="A13" s="44" t="s">
        <v>28</v>
      </c>
      <c r="B13" s="21">
        <v>7.5278932035964807E-3</v>
      </c>
      <c r="C13" s="21">
        <v>3.0266933702716159E-3</v>
      </c>
      <c r="D13" s="21">
        <v>5.4674072560825238E-3</v>
      </c>
      <c r="E13" s="21">
        <v>7.7171573272938332E-4</v>
      </c>
      <c r="F13" s="21">
        <v>1.5767446820909026E-2</v>
      </c>
      <c r="G13" s="21">
        <v>-8.0801234189233906E-3</v>
      </c>
      <c r="H13" s="21">
        <v>2.6281523922841998E-3</v>
      </c>
      <c r="I13" s="43">
        <v>6.284176996010693E-3</v>
      </c>
      <c r="J13" s="21"/>
      <c r="K13" s="29"/>
      <c r="L13" s="30"/>
    </row>
    <row r="14" spans="1:12" x14ac:dyDescent="0.25">
      <c r="A14" s="44" t="s">
        <v>27</v>
      </c>
      <c r="B14" s="21">
        <v>8.249223701681796E-3</v>
      </c>
      <c r="C14" s="21">
        <v>4.826496982021089E-3</v>
      </c>
      <c r="D14" s="21">
        <v>3.8871164804290537E-3</v>
      </c>
      <c r="E14" s="21">
        <v>8.8718075546223574E-5</v>
      </c>
      <c r="F14" s="21">
        <v>4.7215978771902423E-2</v>
      </c>
      <c r="G14" s="21">
        <v>7.5947199036583424E-3</v>
      </c>
      <c r="H14" s="21">
        <v>4.0808240716607713E-3</v>
      </c>
      <c r="I14" s="43">
        <v>1.9238260832217247E-3</v>
      </c>
      <c r="J14" s="21"/>
      <c r="K14" s="26"/>
      <c r="L14" s="30"/>
    </row>
    <row r="15" spans="1:12" x14ac:dyDescent="0.25">
      <c r="A15" s="44" t="s">
        <v>69</v>
      </c>
      <c r="B15" s="21">
        <v>1.5079600667523341E-2</v>
      </c>
      <c r="C15" s="21">
        <v>-3.32548200581817E-4</v>
      </c>
      <c r="D15" s="21">
        <v>1.1202525369774063E-2</v>
      </c>
      <c r="E15" s="21">
        <v>1.4062165526347314E-3</v>
      </c>
      <c r="F15" s="21">
        <v>7.5171551221268507E-2</v>
      </c>
      <c r="G15" s="21">
        <v>-7.8416368981469864E-3</v>
      </c>
      <c r="H15" s="21">
        <v>-5.6618224682599694E-3</v>
      </c>
      <c r="I15" s="43">
        <v>7.9294956613935597E-3</v>
      </c>
      <c r="J15" s="21"/>
      <c r="K15" s="38"/>
      <c r="L15" s="30"/>
    </row>
    <row r="16" spans="1:12" x14ac:dyDescent="0.25">
      <c r="A16" s="44" t="s">
        <v>47</v>
      </c>
      <c r="B16" s="21">
        <v>8.984000000000103E-3</v>
      </c>
      <c r="C16" s="21">
        <v>1.6759699849100418E-3</v>
      </c>
      <c r="D16" s="21">
        <v>8.0329057790073932E-4</v>
      </c>
      <c r="E16" s="21">
        <v>2.5291269556204643E-3</v>
      </c>
      <c r="F16" s="21">
        <v>4.6065995806687798E-2</v>
      </c>
      <c r="G16" s="21">
        <v>7.8005323870911081E-3</v>
      </c>
      <c r="H16" s="21">
        <v>-2.0694371627842933E-3</v>
      </c>
      <c r="I16" s="43">
        <v>9.6116696573591565E-3</v>
      </c>
      <c r="J16" s="21"/>
      <c r="K16" s="29"/>
      <c r="L16" s="30"/>
    </row>
    <row r="17" spans="1:12" x14ac:dyDescent="0.25">
      <c r="A17" s="44" t="s">
        <v>48</v>
      </c>
      <c r="B17" s="21">
        <v>2.5279163797304216E-2</v>
      </c>
      <c r="C17" s="21">
        <v>4.7540796824505627E-3</v>
      </c>
      <c r="D17" s="21">
        <v>3.892679481843464E-3</v>
      </c>
      <c r="E17" s="21">
        <v>4.9365265962908467E-4</v>
      </c>
      <c r="F17" s="21">
        <v>2.9541349946820894E-2</v>
      </c>
      <c r="G17" s="21">
        <v>2.1771903747573873E-3</v>
      </c>
      <c r="H17" s="21">
        <v>5.7566085485549756E-3</v>
      </c>
      <c r="I17" s="43">
        <v>3.0784061394613094E-3</v>
      </c>
      <c r="J17" s="21"/>
      <c r="K17" s="29"/>
      <c r="L17" s="30"/>
    </row>
    <row r="18" spans="1:12" x14ac:dyDescent="0.25">
      <c r="A18" s="44" t="s">
        <v>49</v>
      </c>
      <c r="B18" s="21">
        <v>1.2027695417189843E-2</v>
      </c>
      <c r="C18" s="21">
        <v>5.6621106174998825E-3</v>
      </c>
      <c r="D18" s="21">
        <v>6.3403683494882568E-3</v>
      </c>
      <c r="E18" s="21">
        <v>3.023826187185108E-4</v>
      </c>
      <c r="F18" s="21">
        <v>7.5424562304904352E-3</v>
      </c>
      <c r="G18" s="21">
        <v>-6.7059380480900543E-3</v>
      </c>
      <c r="H18" s="21">
        <v>4.2246171614839234E-3</v>
      </c>
      <c r="I18" s="43">
        <v>4.8052781893268559E-3</v>
      </c>
      <c r="J18" s="21"/>
      <c r="K18" s="29"/>
      <c r="L18" s="30"/>
    </row>
    <row r="19" spans="1:12" ht="17.25" customHeight="1" x14ac:dyDescent="0.25">
      <c r="A19" s="44" t="s">
        <v>50</v>
      </c>
      <c r="B19" s="21">
        <v>3.0454614683728343E-2</v>
      </c>
      <c r="C19" s="21">
        <v>7.6501460072198046E-3</v>
      </c>
      <c r="D19" s="21">
        <v>6.9479517735935303E-3</v>
      </c>
      <c r="E19" s="21">
        <v>-5.6507726963239691E-4</v>
      </c>
      <c r="F19" s="21">
        <v>3.1299555835746062E-2</v>
      </c>
      <c r="G19" s="21">
        <v>-6.9619322188058108E-3</v>
      </c>
      <c r="H19" s="21">
        <v>4.1110405273794282E-3</v>
      </c>
      <c r="I19" s="43">
        <v>3.0501857100864171E-3</v>
      </c>
      <c r="J19" s="61"/>
      <c r="K19" s="31"/>
      <c r="L19" s="30"/>
    </row>
    <row r="20" spans="1:12" x14ac:dyDescent="0.25">
      <c r="A20" s="44" t="s">
        <v>51</v>
      </c>
      <c r="B20" s="21">
        <v>6.2188428607403701E-2</v>
      </c>
      <c r="C20" s="21">
        <v>1.1257020128699446E-2</v>
      </c>
      <c r="D20" s="21">
        <v>6.5904050494303146E-3</v>
      </c>
      <c r="E20" s="21">
        <v>-1.8050047029337657E-3</v>
      </c>
      <c r="F20" s="21">
        <v>8.2315190672816119E-2</v>
      </c>
      <c r="G20" s="21">
        <v>5.1826443155911228E-4</v>
      </c>
      <c r="H20" s="21">
        <v>5.1941014514877981E-3</v>
      </c>
      <c r="I20" s="43">
        <v>-3.1903900173468891E-4</v>
      </c>
      <c r="J20" s="19"/>
      <c r="K20" s="25"/>
      <c r="L20" s="30"/>
    </row>
    <row r="21" spans="1:12" ht="15.75" thickBot="1" x14ac:dyDescent="0.3">
      <c r="A21" s="45" t="s">
        <v>52</v>
      </c>
      <c r="B21" s="46">
        <v>6.8103101743712369E-2</v>
      </c>
      <c r="C21" s="46">
        <v>1.5835236255050011E-2</v>
      </c>
      <c r="D21" s="46">
        <v>6.8199320823041365E-3</v>
      </c>
      <c r="E21" s="46">
        <v>-1.1957305565927223E-3</v>
      </c>
      <c r="F21" s="46">
        <v>0.10960705414246563</v>
      </c>
      <c r="G21" s="46">
        <v>-1.1476160715176764E-2</v>
      </c>
      <c r="H21" s="46">
        <v>2.1559909357038443E-3</v>
      </c>
      <c r="I21" s="47">
        <v>1.1618622925102073E-2</v>
      </c>
      <c r="J21" s="19"/>
      <c r="K21" s="39"/>
      <c r="L21" s="30"/>
    </row>
    <row r="22" spans="1:12" x14ac:dyDescent="0.25">
      <c r="A22" s="62" t="s">
        <v>46</v>
      </c>
      <c r="B22" s="19"/>
      <c r="C22" s="19"/>
      <c r="D22" s="19"/>
      <c r="E22" s="19"/>
      <c r="F22" s="19"/>
      <c r="G22" s="19"/>
      <c r="H22" s="19"/>
      <c r="I22" s="19"/>
      <c r="J22" s="19"/>
      <c r="K22" s="25"/>
      <c r="L22" s="30"/>
    </row>
    <row r="23" spans="1:12" ht="10.5" customHeight="1" x14ac:dyDescent="0.25">
      <c r="B23" s="19"/>
      <c r="C23" s="19"/>
      <c r="D23" s="19"/>
      <c r="E23" s="19"/>
      <c r="F23" s="19"/>
      <c r="G23" s="19"/>
      <c r="H23" s="19"/>
      <c r="I23" s="19"/>
      <c r="J23" s="19"/>
      <c r="K23" s="32"/>
      <c r="L23" s="30"/>
    </row>
    <row r="24" spans="1:12" x14ac:dyDescent="0.25">
      <c r="A24" s="56" t="str">
        <f>"Indexed number of payroll jobs and total wages, "&amp;$L$1&amp;" and Australia"</f>
        <v>Indexed number of payroll jobs and total wages, Queensland and Australia</v>
      </c>
      <c r="B24" s="19"/>
      <c r="C24" s="19"/>
      <c r="D24" s="19"/>
      <c r="E24" s="19"/>
      <c r="F24" s="19"/>
      <c r="G24" s="19"/>
      <c r="H24" s="19"/>
      <c r="I24" s="19"/>
      <c r="J24" s="19"/>
      <c r="K24" s="32"/>
      <c r="L24" s="30"/>
    </row>
    <row r="25" spans="1:12" x14ac:dyDescent="0.2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32"/>
      <c r="L25" s="30"/>
    </row>
    <row r="26" spans="1:12" x14ac:dyDescent="0.25">
      <c r="B26" s="19"/>
      <c r="C26" s="19"/>
      <c r="D26" s="19"/>
      <c r="E26" s="19"/>
      <c r="F26" s="19"/>
      <c r="G26" s="19"/>
      <c r="H26" s="19"/>
      <c r="I26" s="19"/>
      <c r="J26" s="19"/>
      <c r="K26" s="32"/>
      <c r="L26" s="30"/>
    </row>
    <row r="27" spans="1:12" x14ac:dyDescent="0.25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39"/>
      <c r="L27" s="30"/>
    </row>
    <row r="28" spans="1:12" x14ac:dyDescent="0.25">
      <c r="A28" s="19"/>
      <c r="B28" s="56"/>
      <c r="C28" s="56"/>
      <c r="D28" s="56"/>
      <c r="E28" s="56"/>
      <c r="F28" s="56"/>
      <c r="G28" s="56"/>
      <c r="H28" s="56"/>
      <c r="I28" s="56"/>
      <c r="J28" s="56"/>
      <c r="K28" s="63"/>
      <c r="L28" s="30"/>
    </row>
    <row r="29" spans="1:12" x14ac:dyDescent="0.25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32"/>
      <c r="L29" s="30"/>
    </row>
    <row r="30" spans="1:12" x14ac:dyDescent="0.25">
      <c r="B30" s="19"/>
      <c r="C30" s="19"/>
      <c r="D30" s="19"/>
      <c r="E30" s="19"/>
      <c r="F30" s="19"/>
      <c r="G30" s="19"/>
      <c r="H30" s="19"/>
      <c r="I30" s="19"/>
      <c r="J30" s="19"/>
      <c r="K30" s="32"/>
      <c r="L30" s="30"/>
    </row>
    <row r="31" spans="1:12" x14ac:dyDescent="0.25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32"/>
      <c r="L31" s="30"/>
    </row>
    <row r="32" spans="1:12" x14ac:dyDescent="0.25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32"/>
      <c r="L32" s="30"/>
    </row>
    <row r="33" spans="1:12" ht="15.75" customHeight="1" x14ac:dyDescent="0.25">
      <c r="B33" s="19"/>
      <c r="C33" s="19"/>
      <c r="D33" s="19"/>
      <c r="E33" s="19"/>
      <c r="F33" s="19"/>
      <c r="G33" s="19"/>
      <c r="H33" s="19"/>
      <c r="I33" s="19"/>
      <c r="J33" s="19"/>
      <c r="K33" s="32"/>
      <c r="L33" s="30"/>
    </row>
    <row r="34" spans="1:12" x14ac:dyDescent="0.25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30" t="s">
        <v>26</v>
      </c>
      <c r="L34" s="30" t="s">
        <v>62</v>
      </c>
    </row>
    <row r="35" spans="1:12" ht="11.25" customHeight="1" x14ac:dyDescent="0.25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30"/>
      <c r="L35" s="29" t="s">
        <v>24</v>
      </c>
    </row>
    <row r="36" spans="1:12" x14ac:dyDescent="0.25">
      <c r="A36" s="56" t="str">
        <f>"Indexed number of payroll jobs held by men by age group, "&amp;$L$1</f>
        <v>Indexed number of payroll jobs held by men by age group, Queensland</v>
      </c>
      <c r="B36" s="19"/>
      <c r="C36" s="19"/>
      <c r="D36" s="19"/>
      <c r="E36" s="19"/>
      <c r="F36" s="19"/>
      <c r="G36" s="19"/>
      <c r="H36" s="19"/>
      <c r="I36" s="19"/>
      <c r="J36" s="19"/>
      <c r="K36" s="29" t="s">
        <v>69</v>
      </c>
      <c r="L36" s="30">
        <v>85.81</v>
      </c>
    </row>
    <row r="37" spans="1:12" x14ac:dyDescent="0.25">
      <c r="B37" s="19"/>
      <c r="C37" s="19"/>
      <c r="D37" s="19"/>
      <c r="E37" s="19"/>
      <c r="F37" s="19"/>
      <c r="G37" s="19"/>
      <c r="H37" s="19"/>
      <c r="I37" s="19"/>
      <c r="J37" s="19"/>
      <c r="K37" s="29" t="s">
        <v>47</v>
      </c>
      <c r="L37" s="30">
        <v>100.41</v>
      </c>
    </row>
    <row r="38" spans="1:12" x14ac:dyDescent="0.25">
      <c r="B38" s="19"/>
      <c r="C38" s="19"/>
      <c r="D38" s="19"/>
      <c r="E38" s="19"/>
      <c r="F38" s="19"/>
      <c r="G38" s="19"/>
      <c r="H38" s="19"/>
      <c r="I38" s="19"/>
      <c r="J38" s="19"/>
      <c r="K38" s="29" t="s">
        <v>48</v>
      </c>
      <c r="L38" s="30">
        <v>101.23</v>
      </c>
    </row>
    <row r="39" spans="1:12" x14ac:dyDescent="0.25">
      <c r="K39" s="31" t="s">
        <v>49</v>
      </c>
      <c r="L39" s="30">
        <v>100.51</v>
      </c>
    </row>
    <row r="40" spans="1:12" x14ac:dyDescent="0.25">
      <c r="K40" s="25" t="s">
        <v>50</v>
      </c>
      <c r="L40" s="30">
        <v>102.37</v>
      </c>
    </row>
    <row r="41" spans="1:12" x14ac:dyDescent="0.25">
      <c r="K41" s="25" t="s">
        <v>51</v>
      </c>
      <c r="L41" s="30">
        <v>105.33</v>
      </c>
    </row>
    <row r="42" spans="1:12" x14ac:dyDescent="0.25">
      <c r="K42" s="25" t="s">
        <v>52</v>
      </c>
      <c r="L42" s="30">
        <v>104.71</v>
      </c>
    </row>
    <row r="43" spans="1:12" x14ac:dyDescent="0.25">
      <c r="K43" s="25"/>
      <c r="L43" s="30"/>
    </row>
    <row r="44" spans="1:12" x14ac:dyDescent="0.25">
      <c r="K44" s="30"/>
      <c r="L44" s="30" t="s">
        <v>23</v>
      </c>
    </row>
    <row r="45" spans="1:12" x14ac:dyDescent="0.25">
      <c r="K45" s="29" t="s">
        <v>69</v>
      </c>
      <c r="L45" s="30">
        <v>83.34</v>
      </c>
    </row>
    <row r="46" spans="1:12" ht="15.4" customHeight="1" x14ac:dyDescent="0.25">
      <c r="A46" s="56" t="str">
        <f>"Indexed number of payroll jobs held by women by age group, "&amp;$L$1</f>
        <v>Indexed number of payroll jobs held by women by age group, Queensland</v>
      </c>
      <c r="B46" s="19"/>
      <c r="C46" s="19"/>
      <c r="D46" s="19"/>
      <c r="E46" s="19"/>
      <c r="F46" s="19"/>
      <c r="G46" s="19"/>
      <c r="H46" s="19"/>
      <c r="I46" s="19"/>
      <c r="J46" s="19"/>
      <c r="K46" s="29" t="s">
        <v>47</v>
      </c>
      <c r="L46" s="30">
        <v>100.11</v>
      </c>
    </row>
    <row r="47" spans="1:12" ht="15.4" customHeight="1" x14ac:dyDescent="0.25">
      <c r="B47" s="19"/>
      <c r="C47" s="19"/>
      <c r="D47" s="19"/>
      <c r="E47" s="19"/>
      <c r="F47" s="19"/>
      <c r="G47" s="19"/>
      <c r="H47" s="19"/>
      <c r="I47" s="19"/>
      <c r="J47" s="19"/>
      <c r="K47" s="29" t="s">
        <v>48</v>
      </c>
      <c r="L47" s="30">
        <v>100.96</v>
      </c>
    </row>
    <row r="48" spans="1:12" ht="15.4" customHeight="1" x14ac:dyDescent="0.25">
      <c r="B48" s="19"/>
      <c r="C48" s="19"/>
      <c r="D48" s="19"/>
      <c r="E48" s="19"/>
      <c r="F48" s="19"/>
      <c r="G48" s="19"/>
      <c r="H48" s="19"/>
      <c r="I48" s="19"/>
      <c r="J48" s="19"/>
      <c r="K48" s="31" t="s">
        <v>49</v>
      </c>
      <c r="L48" s="30">
        <v>100.38</v>
      </c>
    </row>
    <row r="49" spans="1:12" ht="15.4" customHeight="1" x14ac:dyDescent="0.25">
      <c r="B49" s="19"/>
      <c r="C49" s="19"/>
      <c r="D49" s="19"/>
      <c r="E49" s="19"/>
      <c r="F49" s="19"/>
      <c r="G49" s="19"/>
      <c r="H49" s="19"/>
      <c r="I49" s="19"/>
      <c r="J49" s="19"/>
      <c r="K49" s="25" t="s">
        <v>50</v>
      </c>
      <c r="L49" s="30">
        <v>102.4</v>
      </c>
    </row>
    <row r="50" spans="1:12" ht="15.4" customHeight="1" x14ac:dyDescent="0.25">
      <c r="B50" s="19"/>
      <c r="C50" s="19"/>
      <c r="D50" s="19"/>
      <c r="E50" s="19"/>
      <c r="F50" s="19"/>
      <c r="G50" s="19"/>
      <c r="H50" s="19"/>
      <c r="I50" s="19"/>
      <c r="J50" s="19"/>
      <c r="K50" s="25" t="s">
        <v>51</v>
      </c>
      <c r="L50" s="30">
        <v>105.98</v>
      </c>
    </row>
    <row r="51" spans="1:12" ht="15.4" customHeight="1" x14ac:dyDescent="0.25">
      <c r="B51" s="19"/>
      <c r="C51" s="19"/>
      <c r="D51" s="19"/>
      <c r="E51" s="19"/>
      <c r="F51" s="19"/>
      <c r="G51" s="19"/>
      <c r="H51" s="19"/>
      <c r="I51" s="19"/>
      <c r="J51" s="19"/>
      <c r="K51" s="25" t="s">
        <v>52</v>
      </c>
      <c r="L51" s="30">
        <v>105.88</v>
      </c>
    </row>
    <row r="52" spans="1:12" ht="15.4" customHeight="1" x14ac:dyDescent="0.25">
      <c r="B52" s="56"/>
      <c r="C52" s="56"/>
      <c r="D52" s="56"/>
      <c r="E52" s="56"/>
      <c r="F52" s="56"/>
      <c r="G52" s="56"/>
      <c r="H52" s="56"/>
      <c r="I52" s="56"/>
      <c r="J52" s="56"/>
      <c r="K52" s="25"/>
      <c r="L52" s="30"/>
    </row>
    <row r="53" spans="1:12" ht="15.4" customHeight="1" x14ac:dyDescent="0.25">
      <c r="B53" s="19"/>
      <c r="C53" s="19"/>
      <c r="D53" s="19"/>
      <c r="E53" s="19"/>
      <c r="F53" s="19"/>
      <c r="G53" s="19"/>
      <c r="H53" s="19"/>
      <c r="I53" s="19"/>
      <c r="J53" s="19"/>
      <c r="K53" s="30"/>
      <c r="L53" s="30" t="s">
        <v>22</v>
      </c>
    </row>
    <row r="54" spans="1:12" ht="15.4" customHeight="1" x14ac:dyDescent="0.25">
      <c r="B54" s="56"/>
      <c r="C54" s="56"/>
      <c r="D54" s="56"/>
      <c r="E54" s="56"/>
      <c r="F54" s="56"/>
      <c r="G54" s="56"/>
      <c r="H54" s="56"/>
      <c r="I54" s="56"/>
      <c r="J54" s="56"/>
      <c r="K54" s="29" t="s">
        <v>69</v>
      </c>
      <c r="L54" s="30">
        <v>84.13</v>
      </c>
    </row>
    <row r="55" spans="1:12" ht="15.4" customHeight="1" x14ac:dyDescent="0.25">
      <c r="A55" s="56" t="str">
        <f>"Change in payroll jobs since week ending "&amp;TEXT($L$3,"dd mmmm yyyy")&amp;" by Industry, "&amp;$L$1</f>
        <v>Change in payroll jobs since week ending 14 March 2020 by Industry, Queensland</v>
      </c>
      <c r="B55" s="19"/>
      <c r="C55" s="19"/>
      <c r="D55" s="19"/>
      <c r="E55" s="19"/>
      <c r="F55" s="19"/>
      <c r="G55" s="19"/>
      <c r="H55" s="19"/>
      <c r="I55" s="19"/>
      <c r="J55" s="19"/>
      <c r="K55" s="29" t="s">
        <v>47</v>
      </c>
      <c r="L55" s="30">
        <v>100.37</v>
      </c>
    </row>
    <row r="56" spans="1:12" ht="15.4" customHeight="1" x14ac:dyDescent="0.25">
      <c r="B56" s="19"/>
      <c r="C56" s="19"/>
      <c r="D56" s="19"/>
      <c r="E56" s="19"/>
      <c r="F56" s="19"/>
      <c r="G56" s="19"/>
      <c r="H56" s="19"/>
      <c r="I56" s="19"/>
      <c r="J56" s="19"/>
      <c r="K56" s="29" t="s">
        <v>48</v>
      </c>
      <c r="L56" s="30">
        <v>101.37</v>
      </c>
    </row>
    <row r="57" spans="1:12" ht="15.4" customHeight="1" x14ac:dyDescent="0.25">
      <c r="B57" s="19"/>
      <c r="C57" s="19"/>
      <c r="D57" s="19"/>
      <c r="E57" s="19"/>
      <c r="F57" s="19"/>
      <c r="G57" s="19"/>
      <c r="H57" s="19"/>
      <c r="I57" s="19"/>
      <c r="J57" s="19"/>
      <c r="K57" s="31" t="s">
        <v>49</v>
      </c>
      <c r="L57" s="30">
        <v>101.03</v>
      </c>
    </row>
    <row r="58" spans="1:12" ht="15.4" customHeight="1" x14ac:dyDescent="0.25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25" t="s">
        <v>50</v>
      </c>
      <c r="L58" s="30">
        <v>103.22</v>
      </c>
    </row>
    <row r="59" spans="1:12" ht="15.4" customHeight="1" x14ac:dyDescent="0.25">
      <c r="B59" s="19"/>
      <c r="C59" s="19"/>
      <c r="D59" s="19"/>
      <c r="E59" s="19"/>
      <c r="F59" s="19"/>
      <c r="G59" s="19"/>
      <c r="H59" s="19"/>
      <c r="I59" s="19"/>
      <c r="J59" s="19"/>
      <c r="K59" s="25" t="s">
        <v>51</v>
      </c>
      <c r="L59" s="30">
        <v>106.8</v>
      </c>
    </row>
    <row r="60" spans="1:12" ht="15.4" customHeight="1" x14ac:dyDescent="0.25">
      <c r="K60" s="25" t="s">
        <v>52</v>
      </c>
      <c r="L60" s="30">
        <v>106.44</v>
      </c>
    </row>
    <row r="61" spans="1:12" ht="15.4" customHeight="1" x14ac:dyDescent="0.25">
      <c r="K61" s="25"/>
      <c r="L61" s="30"/>
    </row>
    <row r="62" spans="1:12" ht="15.4" customHeight="1" x14ac:dyDescent="0.25">
      <c r="B62" s="19"/>
      <c r="C62" s="19"/>
      <c r="D62" s="19"/>
      <c r="E62" s="19"/>
      <c r="F62" s="19"/>
      <c r="G62" s="19"/>
      <c r="H62" s="19"/>
      <c r="I62" s="19"/>
      <c r="J62" s="19"/>
      <c r="K62" s="27"/>
      <c r="L62" s="27"/>
    </row>
    <row r="63" spans="1:12" ht="15.4" customHeight="1" x14ac:dyDescent="0.25">
      <c r="K63" s="30" t="s">
        <v>25</v>
      </c>
      <c r="L63" s="29" t="s">
        <v>63</v>
      </c>
    </row>
    <row r="64" spans="1:12" ht="15.4" customHeight="1" x14ac:dyDescent="0.25">
      <c r="K64" s="63"/>
      <c r="L64" s="29" t="s">
        <v>24</v>
      </c>
    </row>
    <row r="65" spans="1:12" ht="15.4" customHeight="1" x14ac:dyDescent="0.25">
      <c r="K65" s="29" t="s">
        <v>69</v>
      </c>
      <c r="L65" s="30">
        <v>85.88</v>
      </c>
    </row>
    <row r="66" spans="1:12" ht="15.4" customHeight="1" x14ac:dyDescent="0.25">
      <c r="K66" s="29" t="s">
        <v>47</v>
      </c>
      <c r="L66" s="30">
        <v>100.19</v>
      </c>
    </row>
    <row r="67" spans="1:12" ht="15.4" customHeight="1" x14ac:dyDescent="0.25">
      <c r="K67" s="29" t="s">
        <v>48</v>
      </c>
      <c r="L67" s="30">
        <v>102.33</v>
      </c>
    </row>
    <row r="68" spans="1:12" ht="15.4" customHeight="1" x14ac:dyDescent="0.25">
      <c r="K68" s="31" t="s">
        <v>49</v>
      </c>
      <c r="L68" s="30">
        <v>100.52</v>
      </c>
    </row>
    <row r="69" spans="1:12" ht="15.4" customHeight="1" x14ac:dyDescent="0.25">
      <c r="K69" s="25" t="s">
        <v>50</v>
      </c>
      <c r="L69" s="30">
        <v>102.05</v>
      </c>
    </row>
    <row r="70" spans="1:12" ht="15.4" customHeight="1" x14ac:dyDescent="0.25">
      <c r="K70" s="25" t="s">
        <v>51</v>
      </c>
      <c r="L70" s="30">
        <v>104.71</v>
      </c>
    </row>
    <row r="71" spans="1:12" ht="15.4" customHeight="1" x14ac:dyDescent="0.25">
      <c r="K71" s="25" t="s">
        <v>52</v>
      </c>
      <c r="L71" s="30">
        <v>105.72</v>
      </c>
    </row>
    <row r="72" spans="1:12" ht="15.4" customHeight="1" x14ac:dyDescent="0.25">
      <c r="K72" s="25"/>
      <c r="L72" s="30"/>
    </row>
    <row r="73" spans="1:12" ht="15.4" customHeight="1" x14ac:dyDescent="0.25">
      <c r="K73" s="26"/>
      <c r="L73" s="30" t="s">
        <v>23</v>
      </c>
    </row>
    <row r="74" spans="1:12" ht="15.4" customHeight="1" x14ac:dyDescent="0.25">
      <c r="K74" s="29" t="s">
        <v>69</v>
      </c>
      <c r="L74" s="30">
        <v>83.98</v>
      </c>
    </row>
    <row r="75" spans="1:12" ht="15.4" customHeight="1" x14ac:dyDescent="0.25">
      <c r="K75" s="29" t="s">
        <v>47</v>
      </c>
      <c r="L75" s="30">
        <v>100.58</v>
      </c>
    </row>
    <row r="76" spans="1:12" ht="15.4" customHeight="1" x14ac:dyDescent="0.25">
      <c r="K76" s="29" t="s">
        <v>48</v>
      </c>
      <c r="L76" s="30">
        <v>102.75</v>
      </c>
    </row>
    <row r="77" spans="1:12" ht="15.4" customHeight="1" x14ac:dyDescent="0.25">
      <c r="A77" s="56" t="str">
        <f>"Distribution of payroll jobs by industry, "&amp;$L$1</f>
        <v>Distribution of payroll jobs by industry, Queensland</v>
      </c>
      <c r="K77" s="31" t="s">
        <v>49</v>
      </c>
      <c r="L77" s="30">
        <v>100.49</v>
      </c>
    </row>
    <row r="78" spans="1:12" ht="15.4" customHeight="1" x14ac:dyDescent="0.25">
      <c r="K78" s="25" t="s">
        <v>50</v>
      </c>
      <c r="L78" s="30">
        <v>102.15</v>
      </c>
    </row>
    <row r="79" spans="1:12" ht="15.4" customHeight="1" x14ac:dyDescent="0.25">
      <c r="K79" s="25" t="s">
        <v>51</v>
      </c>
      <c r="L79" s="30">
        <v>105.03</v>
      </c>
    </row>
    <row r="80" spans="1:12" ht="15.4" customHeight="1" x14ac:dyDescent="0.25">
      <c r="K80" s="25" t="s">
        <v>52</v>
      </c>
      <c r="L80" s="30">
        <v>106.36</v>
      </c>
    </row>
    <row r="81" spans="1:12" ht="15.4" customHeight="1" x14ac:dyDescent="0.25">
      <c r="K81" s="25"/>
      <c r="L81" s="30"/>
    </row>
    <row r="82" spans="1:12" ht="15.4" customHeight="1" x14ac:dyDescent="0.25">
      <c r="K82" s="27"/>
      <c r="L82" s="30" t="s">
        <v>22</v>
      </c>
    </row>
    <row r="83" spans="1:12" ht="15.4" customHeight="1" x14ac:dyDescent="0.25">
      <c r="K83" s="29" t="s">
        <v>69</v>
      </c>
      <c r="L83" s="30">
        <v>84.64</v>
      </c>
    </row>
    <row r="84" spans="1:12" ht="15.4" customHeight="1" x14ac:dyDescent="0.25">
      <c r="K84" s="29" t="s">
        <v>47</v>
      </c>
      <c r="L84" s="30">
        <v>100.48</v>
      </c>
    </row>
    <row r="85" spans="1:12" ht="15.4" customHeight="1" x14ac:dyDescent="0.25">
      <c r="K85" s="29" t="s">
        <v>48</v>
      </c>
      <c r="L85" s="30">
        <v>103.13</v>
      </c>
    </row>
    <row r="86" spans="1:12" ht="15.4" customHeight="1" x14ac:dyDescent="0.25">
      <c r="K86" s="31" t="s">
        <v>49</v>
      </c>
      <c r="L86" s="30">
        <v>101.12</v>
      </c>
    </row>
    <row r="87" spans="1:12" ht="15.4" customHeight="1" x14ac:dyDescent="0.25">
      <c r="K87" s="25" t="s">
        <v>50</v>
      </c>
      <c r="L87" s="30">
        <v>102.75</v>
      </c>
    </row>
    <row r="88" spans="1:12" ht="15.4" customHeight="1" x14ac:dyDescent="0.25">
      <c r="K88" s="25" t="s">
        <v>51</v>
      </c>
      <c r="L88" s="30">
        <v>105.58</v>
      </c>
    </row>
    <row r="89" spans="1:12" ht="15.4" customHeight="1" x14ac:dyDescent="0.25">
      <c r="K89" s="25" t="s">
        <v>52</v>
      </c>
      <c r="L89" s="30">
        <v>107.29</v>
      </c>
    </row>
    <row r="90" spans="1:12" ht="15.4" customHeight="1" x14ac:dyDescent="0.25">
      <c r="K90" s="25"/>
      <c r="L90" s="30"/>
    </row>
    <row r="91" spans="1:12" ht="15" customHeight="1" x14ac:dyDescent="0.25">
      <c r="B91" s="19"/>
      <c r="C91" s="19"/>
      <c r="D91" s="19"/>
      <c r="E91" s="19"/>
      <c r="F91" s="19"/>
      <c r="G91" s="19"/>
      <c r="H91" s="19"/>
      <c r="I91" s="19"/>
      <c r="J91" s="19"/>
      <c r="K91" s="26"/>
      <c r="L91" s="26"/>
    </row>
    <row r="92" spans="1:12" ht="15" customHeight="1" x14ac:dyDescent="0.25">
      <c r="B92" s="19"/>
      <c r="C92" s="19"/>
      <c r="D92" s="19"/>
      <c r="E92" s="19"/>
      <c r="F92" s="19"/>
      <c r="G92" s="19"/>
      <c r="H92" s="19"/>
      <c r="I92" s="19"/>
      <c r="J92" s="19"/>
      <c r="K92" s="30" t="s">
        <v>21</v>
      </c>
      <c r="L92" s="49" t="s">
        <v>64</v>
      </c>
    </row>
    <row r="93" spans="1:12" ht="15" customHeight="1" x14ac:dyDescent="0.25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22"/>
      <c r="L93" s="28"/>
    </row>
    <row r="94" spans="1:12" ht="15" customHeight="1" x14ac:dyDescent="0.25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26" t="s">
        <v>19</v>
      </c>
      <c r="L94" s="29">
        <v>2.7900000000000001E-2</v>
      </c>
    </row>
    <row r="95" spans="1:12" ht="15" customHeight="1" x14ac:dyDescent="0.25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26" t="s">
        <v>0</v>
      </c>
      <c r="L95" s="29">
        <v>-3.2000000000000001E-2</v>
      </c>
    </row>
    <row r="96" spans="1:12" ht="15" customHeight="1" x14ac:dyDescent="0.25">
      <c r="B96" s="19"/>
      <c r="C96" s="19"/>
      <c r="D96" s="19"/>
      <c r="E96" s="19"/>
      <c r="F96" s="19"/>
      <c r="G96" s="19"/>
      <c r="H96" s="19"/>
      <c r="I96" s="19"/>
      <c r="J96" s="19"/>
      <c r="K96" s="26" t="s">
        <v>1</v>
      </c>
      <c r="L96" s="29">
        <v>-2.07E-2</v>
      </c>
    </row>
    <row r="97" spans="1:12" ht="15" customHeight="1" x14ac:dyDescent="0.25">
      <c r="B97" s="19"/>
      <c r="C97" s="19"/>
      <c r="D97" s="19"/>
      <c r="E97" s="19"/>
      <c r="F97" s="19"/>
      <c r="G97" s="19"/>
      <c r="H97" s="19"/>
      <c r="I97" s="19"/>
      <c r="J97" s="19"/>
      <c r="K97" s="26" t="s">
        <v>18</v>
      </c>
      <c r="L97" s="29">
        <v>-2.07E-2</v>
      </c>
    </row>
    <row r="98" spans="1:12" ht="15" customHeight="1" x14ac:dyDescent="0.25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26" t="s">
        <v>2</v>
      </c>
      <c r="L98" s="29">
        <v>8.6999999999999994E-3</v>
      </c>
    </row>
    <row r="99" spans="1:12" ht="15" customHeight="1" x14ac:dyDescent="0.25">
      <c r="B99" s="19"/>
      <c r="C99" s="19"/>
      <c r="D99" s="19"/>
      <c r="E99" s="19"/>
      <c r="F99" s="19"/>
      <c r="G99" s="19"/>
      <c r="H99" s="19"/>
      <c r="I99" s="19"/>
      <c r="J99" s="19"/>
      <c r="K99" s="26" t="s">
        <v>17</v>
      </c>
      <c r="L99" s="29">
        <v>-5.1000000000000004E-3</v>
      </c>
    </row>
    <row r="100" spans="1:12" ht="15" customHeight="1" x14ac:dyDescent="0.25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26" t="s">
        <v>16</v>
      </c>
      <c r="L100" s="29">
        <v>-1.41E-2</v>
      </c>
    </row>
    <row r="101" spans="1:12" ht="15" customHeight="1" x14ac:dyDescent="0.25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26" t="s">
        <v>15</v>
      </c>
      <c r="L101" s="29">
        <v>-9.5100000000000004E-2</v>
      </c>
    </row>
    <row r="102" spans="1:12" x14ac:dyDescent="0.25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26" t="s">
        <v>14</v>
      </c>
      <c r="L102" s="29">
        <v>-7.7200000000000005E-2</v>
      </c>
    </row>
    <row r="103" spans="1:12" x14ac:dyDescent="0.25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26" t="s">
        <v>13</v>
      </c>
      <c r="L103" s="29">
        <v>-0.11749999999999999</v>
      </c>
    </row>
    <row r="104" spans="1:12" x14ac:dyDescent="0.25">
      <c r="K104" s="26" t="s">
        <v>12</v>
      </c>
      <c r="L104" s="29">
        <v>0.10100000000000001</v>
      </c>
    </row>
    <row r="105" spans="1:12" x14ac:dyDescent="0.25">
      <c r="K105" s="26" t="s">
        <v>11</v>
      </c>
      <c r="L105" s="29">
        <v>6.0000000000000001E-3</v>
      </c>
    </row>
    <row r="106" spans="1:12" x14ac:dyDescent="0.25">
      <c r="K106" s="26" t="s">
        <v>10</v>
      </c>
      <c r="L106" s="29">
        <v>1.0699999999999999E-2</v>
      </c>
    </row>
    <row r="107" spans="1:12" x14ac:dyDescent="0.25">
      <c r="K107" s="26" t="s">
        <v>9</v>
      </c>
      <c r="L107" s="29">
        <v>3.7100000000000001E-2</v>
      </c>
    </row>
    <row r="108" spans="1:12" x14ac:dyDescent="0.25">
      <c r="K108" s="26" t="s">
        <v>8</v>
      </c>
      <c r="L108" s="29">
        <v>0.13250000000000001</v>
      </c>
    </row>
    <row r="109" spans="1:12" x14ac:dyDescent="0.25">
      <c r="K109" s="26" t="s">
        <v>7</v>
      </c>
      <c r="L109" s="29">
        <v>2.5999999999999999E-2</v>
      </c>
    </row>
    <row r="110" spans="1:12" x14ac:dyDescent="0.25">
      <c r="K110" s="26" t="s">
        <v>6</v>
      </c>
      <c r="L110" s="29">
        <v>5.3E-3</v>
      </c>
    </row>
    <row r="111" spans="1:12" x14ac:dyDescent="0.25">
      <c r="K111" s="26" t="s">
        <v>5</v>
      </c>
      <c r="L111" s="29">
        <v>-1.04E-2</v>
      </c>
    </row>
    <row r="112" spans="1:12" x14ac:dyDescent="0.25">
      <c r="K112" s="26" t="s">
        <v>3</v>
      </c>
      <c r="L112" s="29">
        <v>3.8999999999999998E-3</v>
      </c>
    </row>
    <row r="113" spans="1:12" x14ac:dyDescent="0.25">
      <c r="K113" s="26"/>
      <c r="L113" s="34"/>
    </row>
    <row r="114" spans="1:12" x14ac:dyDescent="0.25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49" t="s">
        <v>65</v>
      </c>
      <c r="L114" s="49" t="s">
        <v>66</v>
      </c>
    </row>
    <row r="115" spans="1:12" x14ac:dyDescent="0.25">
      <c r="K115" s="22"/>
      <c r="L115" s="35">
        <v>43904</v>
      </c>
    </row>
    <row r="116" spans="1:12" x14ac:dyDescent="0.25">
      <c r="K116" s="26" t="s">
        <v>19</v>
      </c>
      <c r="L116" s="29">
        <v>1.4200000000000001E-2</v>
      </c>
    </row>
    <row r="117" spans="1:12" x14ac:dyDescent="0.25">
      <c r="K117" s="26" t="s">
        <v>0</v>
      </c>
      <c r="L117" s="29">
        <v>2.1499999999999998E-2</v>
      </c>
    </row>
    <row r="118" spans="1:12" x14ac:dyDescent="0.25">
      <c r="K118" s="26" t="s">
        <v>1</v>
      </c>
      <c r="L118" s="29">
        <v>6.8900000000000003E-2</v>
      </c>
    </row>
    <row r="119" spans="1:12" x14ac:dyDescent="0.25">
      <c r="K119" s="26" t="s">
        <v>18</v>
      </c>
      <c r="L119" s="29">
        <v>1.18E-2</v>
      </c>
    </row>
    <row r="120" spans="1:12" x14ac:dyDescent="0.25">
      <c r="K120" s="26" t="s">
        <v>2</v>
      </c>
      <c r="L120" s="29">
        <v>7.2599999999999998E-2</v>
      </c>
    </row>
    <row r="121" spans="1:12" x14ac:dyDescent="0.25">
      <c r="K121" s="26" t="s">
        <v>17</v>
      </c>
      <c r="L121" s="29">
        <v>4.3400000000000001E-2</v>
      </c>
    </row>
    <row r="122" spans="1:12" x14ac:dyDescent="0.25">
      <c r="K122" s="26" t="s">
        <v>16</v>
      </c>
      <c r="L122" s="29">
        <v>0.10580000000000001</v>
      </c>
    </row>
    <row r="123" spans="1:12" x14ac:dyDescent="0.25">
      <c r="K123" s="26" t="s">
        <v>15</v>
      </c>
      <c r="L123" s="29">
        <v>7.51E-2</v>
      </c>
    </row>
    <row r="124" spans="1:12" x14ac:dyDescent="0.25">
      <c r="K124" s="26" t="s">
        <v>14</v>
      </c>
      <c r="L124" s="29">
        <v>4.5499999999999999E-2</v>
      </c>
    </row>
    <row r="125" spans="1:12" x14ac:dyDescent="0.25">
      <c r="K125" s="26" t="s">
        <v>13</v>
      </c>
      <c r="L125" s="29">
        <v>9.7000000000000003E-3</v>
      </c>
    </row>
    <row r="126" spans="1:12" x14ac:dyDescent="0.25">
      <c r="K126" s="26" t="s">
        <v>12</v>
      </c>
      <c r="L126" s="29">
        <v>2.8199999999999999E-2</v>
      </c>
    </row>
    <row r="127" spans="1:12" x14ac:dyDescent="0.25">
      <c r="K127" s="26" t="s">
        <v>11</v>
      </c>
      <c r="L127" s="29">
        <v>2.3099999999999999E-2</v>
      </c>
    </row>
    <row r="128" spans="1:12" x14ac:dyDescent="0.25">
      <c r="K128" s="26" t="s">
        <v>10</v>
      </c>
      <c r="L128" s="29">
        <v>7.3300000000000004E-2</v>
      </c>
    </row>
    <row r="129" spans="11:12" x14ac:dyDescent="0.25">
      <c r="K129" s="26" t="s">
        <v>9</v>
      </c>
      <c r="L129" s="29">
        <v>6.8500000000000005E-2</v>
      </c>
    </row>
    <row r="130" spans="11:12" x14ac:dyDescent="0.25">
      <c r="K130" s="26" t="s">
        <v>8</v>
      </c>
      <c r="L130" s="29">
        <v>5.9799999999999999E-2</v>
      </c>
    </row>
    <row r="131" spans="11:12" x14ac:dyDescent="0.25">
      <c r="K131" s="26" t="s">
        <v>7</v>
      </c>
      <c r="L131" s="29">
        <v>5.5599999999999997E-2</v>
      </c>
    </row>
    <row r="132" spans="11:12" x14ac:dyDescent="0.25">
      <c r="K132" s="26" t="s">
        <v>6</v>
      </c>
      <c r="L132" s="29">
        <v>0.16289999999999999</v>
      </c>
    </row>
    <row r="133" spans="11:12" x14ac:dyDescent="0.25">
      <c r="K133" s="26" t="s">
        <v>5</v>
      </c>
      <c r="L133" s="29">
        <v>1.61E-2</v>
      </c>
    </row>
    <row r="134" spans="11:12" x14ac:dyDescent="0.25">
      <c r="K134" s="26" t="s">
        <v>3</v>
      </c>
      <c r="L134" s="29">
        <v>4.0099999999999997E-2</v>
      </c>
    </row>
    <row r="135" spans="11:12" x14ac:dyDescent="0.25">
      <c r="K135" s="22"/>
      <c r="L135" s="33" t="s">
        <v>20</v>
      </c>
    </row>
    <row r="136" spans="11:12" x14ac:dyDescent="0.25">
      <c r="K136" s="26" t="s">
        <v>19</v>
      </c>
      <c r="L136" s="29">
        <v>1.43E-2</v>
      </c>
    </row>
    <row r="137" spans="11:12" x14ac:dyDescent="0.25">
      <c r="K137" s="26" t="s">
        <v>0</v>
      </c>
      <c r="L137" s="29">
        <v>2.0400000000000001E-2</v>
      </c>
    </row>
    <row r="138" spans="11:12" x14ac:dyDescent="0.25">
      <c r="K138" s="26" t="s">
        <v>1</v>
      </c>
      <c r="L138" s="29">
        <v>6.59E-2</v>
      </c>
    </row>
    <row r="139" spans="11:12" x14ac:dyDescent="0.25">
      <c r="K139" s="26" t="s">
        <v>18</v>
      </c>
      <c r="L139" s="29">
        <v>1.1299999999999999E-2</v>
      </c>
    </row>
    <row r="140" spans="11:12" x14ac:dyDescent="0.25">
      <c r="K140" s="26" t="s">
        <v>2</v>
      </c>
      <c r="L140" s="29">
        <v>7.1599999999999997E-2</v>
      </c>
    </row>
    <row r="141" spans="11:12" x14ac:dyDescent="0.25">
      <c r="K141" s="26" t="s">
        <v>17</v>
      </c>
      <c r="L141" s="29">
        <v>4.2299999999999997E-2</v>
      </c>
    </row>
    <row r="142" spans="11:12" x14ac:dyDescent="0.25">
      <c r="K142" s="26" t="s">
        <v>16</v>
      </c>
      <c r="L142" s="29">
        <v>0.10199999999999999</v>
      </c>
    </row>
    <row r="143" spans="11:12" x14ac:dyDescent="0.25">
      <c r="K143" s="26" t="s">
        <v>15</v>
      </c>
      <c r="L143" s="29">
        <v>6.6500000000000004E-2</v>
      </c>
    </row>
    <row r="144" spans="11:12" x14ac:dyDescent="0.25">
      <c r="K144" s="26" t="s">
        <v>14</v>
      </c>
      <c r="L144" s="29">
        <v>4.1099999999999998E-2</v>
      </c>
    </row>
    <row r="145" spans="11:12" x14ac:dyDescent="0.25">
      <c r="K145" s="26" t="s">
        <v>13</v>
      </c>
      <c r="L145" s="29">
        <v>8.3999999999999995E-3</v>
      </c>
    </row>
    <row r="146" spans="11:12" x14ac:dyDescent="0.25">
      <c r="K146" s="26" t="s">
        <v>12</v>
      </c>
      <c r="L146" s="29">
        <v>3.04E-2</v>
      </c>
    </row>
    <row r="147" spans="11:12" x14ac:dyDescent="0.25">
      <c r="K147" s="26" t="s">
        <v>11</v>
      </c>
      <c r="L147" s="29">
        <v>2.2800000000000001E-2</v>
      </c>
    </row>
    <row r="148" spans="11:12" x14ac:dyDescent="0.25">
      <c r="K148" s="26" t="s">
        <v>10</v>
      </c>
      <c r="L148" s="29">
        <v>7.2499999999999995E-2</v>
      </c>
    </row>
    <row r="149" spans="11:12" x14ac:dyDescent="0.25">
      <c r="K149" s="26" t="s">
        <v>9</v>
      </c>
      <c r="L149" s="29">
        <v>6.9500000000000006E-2</v>
      </c>
    </row>
    <row r="150" spans="11:12" x14ac:dyDescent="0.25">
      <c r="K150" s="26" t="s">
        <v>8</v>
      </c>
      <c r="L150" s="29">
        <v>6.6299999999999998E-2</v>
      </c>
    </row>
    <row r="151" spans="11:12" x14ac:dyDescent="0.25">
      <c r="K151" s="26" t="s">
        <v>7</v>
      </c>
      <c r="L151" s="29">
        <v>5.5800000000000002E-2</v>
      </c>
    </row>
    <row r="152" spans="11:12" x14ac:dyDescent="0.25">
      <c r="K152" s="26" t="s">
        <v>6</v>
      </c>
      <c r="L152" s="29">
        <v>0.16009999999999999</v>
      </c>
    </row>
    <row r="153" spans="11:12" x14ac:dyDescent="0.25">
      <c r="K153" s="26" t="s">
        <v>5</v>
      </c>
      <c r="L153" s="29">
        <v>1.5599999999999999E-2</v>
      </c>
    </row>
    <row r="154" spans="11:12" x14ac:dyDescent="0.25">
      <c r="K154" s="26" t="s">
        <v>3</v>
      </c>
      <c r="L154" s="29">
        <v>3.9300000000000002E-2</v>
      </c>
    </row>
    <row r="155" spans="11:12" x14ac:dyDescent="0.25">
      <c r="K155" s="22"/>
      <c r="L155" s="26"/>
    </row>
    <row r="156" spans="11:12" x14ac:dyDescent="0.25">
      <c r="K156" s="26" t="s">
        <v>53</v>
      </c>
      <c r="L156" s="49"/>
    </row>
    <row r="157" spans="11:12" x14ac:dyDescent="0.25">
      <c r="K157" s="48">
        <v>43904</v>
      </c>
      <c r="L157" s="30">
        <v>100</v>
      </c>
    </row>
    <row r="158" spans="11:12" x14ac:dyDescent="0.25">
      <c r="K158" s="48">
        <v>43911</v>
      </c>
      <c r="L158" s="30">
        <v>98.971400000000003</v>
      </c>
    </row>
    <row r="159" spans="11:12" x14ac:dyDescent="0.25">
      <c r="K159" s="48">
        <v>43918</v>
      </c>
      <c r="L159" s="30">
        <v>95.467100000000002</v>
      </c>
    </row>
    <row r="160" spans="11:12" x14ac:dyDescent="0.25">
      <c r="K160" s="48">
        <v>43925</v>
      </c>
      <c r="L160" s="30">
        <v>92.919799999999995</v>
      </c>
    </row>
    <row r="161" spans="11:12" x14ac:dyDescent="0.25">
      <c r="K161" s="48">
        <v>43932</v>
      </c>
      <c r="L161" s="30">
        <v>91.6477</v>
      </c>
    </row>
    <row r="162" spans="11:12" x14ac:dyDescent="0.25">
      <c r="K162" s="48">
        <v>43939</v>
      </c>
      <c r="L162" s="30">
        <v>91.631299999999996</v>
      </c>
    </row>
    <row r="163" spans="11:12" x14ac:dyDescent="0.25">
      <c r="K163" s="48">
        <v>43946</v>
      </c>
      <c r="L163" s="30">
        <v>92.161500000000004</v>
      </c>
    </row>
    <row r="164" spans="11:12" x14ac:dyDescent="0.25">
      <c r="K164" s="48">
        <v>43953</v>
      </c>
      <c r="L164" s="30">
        <v>92.658500000000004</v>
      </c>
    </row>
    <row r="165" spans="11:12" x14ac:dyDescent="0.25">
      <c r="K165" s="48">
        <v>43960</v>
      </c>
      <c r="L165" s="30">
        <v>93.343400000000003</v>
      </c>
    </row>
    <row r="166" spans="11:12" x14ac:dyDescent="0.25">
      <c r="K166" s="48">
        <v>43967</v>
      </c>
      <c r="L166" s="30">
        <v>93.936000000000007</v>
      </c>
    </row>
    <row r="167" spans="11:12" x14ac:dyDescent="0.25">
      <c r="K167" s="48">
        <v>43974</v>
      </c>
      <c r="L167" s="30">
        <v>94.2928</v>
      </c>
    </row>
    <row r="168" spans="11:12" x14ac:dyDescent="0.25">
      <c r="K168" s="48">
        <v>43981</v>
      </c>
      <c r="L168" s="30">
        <v>94.800299999999993</v>
      </c>
    </row>
    <row r="169" spans="11:12" x14ac:dyDescent="0.25">
      <c r="K169" s="48">
        <v>43988</v>
      </c>
      <c r="L169" s="30">
        <v>95.783600000000007</v>
      </c>
    </row>
    <row r="170" spans="11:12" x14ac:dyDescent="0.25">
      <c r="K170" s="48">
        <v>43995</v>
      </c>
      <c r="L170" s="30">
        <v>96.283299999999997</v>
      </c>
    </row>
    <row r="171" spans="11:12" x14ac:dyDescent="0.25">
      <c r="K171" s="48">
        <v>44002</v>
      </c>
      <c r="L171" s="30">
        <v>96.299300000000002</v>
      </c>
    </row>
    <row r="172" spans="11:12" x14ac:dyDescent="0.25">
      <c r="K172" s="48">
        <v>44009</v>
      </c>
      <c r="L172" s="30">
        <v>95.908500000000004</v>
      </c>
    </row>
    <row r="173" spans="11:12" x14ac:dyDescent="0.25">
      <c r="K173" s="48">
        <v>44016</v>
      </c>
      <c r="L173" s="30">
        <v>97.200699999999998</v>
      </c>
    </row>
    <row r="174" spans="11:12" x14ac:dyDescent="0.25">
      <c r="K174" s="48">
        <v>44023</v>
      </c>
      <c r="L174" s="30">
        <v>98.327699999999993</v>
      </c>
    </row>
    <row r="175" spans="11:12" x14ac:dyDescent="0.25">
      <c r="K175" s="48">
        <v>44030</v>
      </c>
      <c r="L175" s="30">
        <v>98.431600000000003</v>
      </c>
    </row>
    <row r="176" spans="11:12" x14ac:dyDescent="0.25">
      <c r="K176" s="48">
        <v>44037</v>
      </c>
      <c r="L176" s="30">
        <v>98.653199999999998</v>
      </c>
    </row>
    <row r="177" spans="11:12" x14ac:dyDescent="0.25">
      <c r="K177" s="48">
        <v>44044</v>
      </c>
      <c r="L177" s="30">
        <v>98.874799999999993</v>
      </c>
    </row>
    <row r="178" spans="11:12" x14ac:dyDescent="0.25">
      <c r="K178" s="48">
        <v>44051</v>
      </c>
      <c r="L178" s="30">
        <v>98.872200000000007</v>
      </c>
    </row>
    <row r="179" spans="11:12" x14ac:dyDescent="0.25">
      <c r="K179" s="48">
        <v>44058</v>
      </c>
      <c r="L179" s="30">
        <v>98.756699999999995</v>
      </c>
    </row>
    <row r="180" spans="11:12" x14ac:dyDescent="0.25">
      <c r="K180" s="48">
        <v>44065</v>
      </c>
      <c r="L180" s="30">
        <v>98.844300000000004</v>
      </c>
    </row>
    <row r="181" spans="11:12" x14ac:dyDescent="0.25">
      <c r="K181" s="48">
        <v>44072</v>
      </c>
      <c r="L181" s="30">
        <v>98.981499999999997</v>
      </c>
    </row>
    <row r="182" spans="11:12" x14ac:dyDescent="0.25">
      <c r="K182" s="48">
        <v>44079</v>
      </c>
      <c r="L182" s="30">
        <v>99.167100000000005</v>
      </c>
    </row>
    <row r="183" spans="11:12" x14ac:dyDescent="0.25">
      <c r="K183" s="48">
        <v>44086</v>
      </c>
      <c r="L183" s="30">
        <v>99.586299999999994</v>
      </c>
    </row>
    <row r="184" spans="11:12" x14ac:dyDescent="0.25">
      <c r="K184" s="48">
        <v>44093</v>
      </c>
      <c r="L184" s="30">
        <v>99.756799999999998</v>
      </c>
    </row>
    <row r="185" spans="11:12" x14ac:dyDescent="0.25">
      <c r="K185" s="48">
        <v>44100</v>
      </c>
      <c r="L185" s="30">
        <v>99.555800000000005</v>
      </c>
    </row>
    <row r="186" spans="11:12" x14ac:dyDescent="0.25">
      <c r="K186" s="48">
        <v>44107</v>
      </c>
      <c r="L186" s="30">
        <v>98.852000000000004</v>
      </c>
    </row>
    <row r="187" spans="11:12" x14ac:dyDescent="0.25">
      <c r="K187" s="48">
        <v>44114</v>
      </c>
      <c r="L187" s="30">
        <v>99.105000000000004</v>
      </c>
    </row>
    <row r="188" spans="11:12" x14ac:dyDescent="0.25">
      <c r="K188" s="48">
        <v>44121</v>
      </c>
      <c r="L188" s="30">
        <v>99.954999999999998</v>
      </c>
    </row>
    <row r="189" spans="11:12" x14ac:dyDescent="0.25">
      <c r="K189" s="48">
        <v>44128</v>
      </c>
      <c r="L189" s="30">
        <v>100.2466</v>
      </c>
    </row>
    <row r="190" spans="11:12" x14ac:dyDescent="0.25">
      <c r="K190" s="48">
        <v>44135</v>
      </c>
      <c r="L190" s="30">
        <v>100.3845</v>
      </c>
    </row>
    <row r="191" spans="11:12" x14ac:dyDescent="0.25">
      <c r="K191" s="48">
        <v>44142</v>
      </c>
      <c r="L191" s="30">
        <v>100.7709</v>
      </c>
    </row>
    <row r="192" spans="11:12" x14ac:dyDescent="0.25">
      <c r="K192" s="48">
        <v>44149</v>
      </c>
      <c r="L192" s="30">
        <v>101.5155</v>
      </c>
    </row>
    <row r="193" spans="11:12" x14ac:dyDescent="0.25">
      <c r="K193" s="48">
        <v>44156</v>
      </c>
      <c r="L193" s="30">
        <v>101.84010000000001</v>
      </c>
    </row>
    <row r="194" spans="11:12" x14ac:dyDescent="0.25">
      <c r="K194" s="48">
        <v>44163</v>
      </c>
      <c r="L194" s="30">
        <v>102.1601</v>
      </c>
    </row>
    <row r="195" spans="11:12" x14ac:dyDescent="0.25">
      <c r="K195" s="48">
        <v>44170</v>
      </c>
      <c r="L195" s="30">
        <v>102.7184</v>
      </c>
    </row>
    <row r="196" spans="11:12" x14ac:dyDescent="0.25">
      <c r="K196" s="48">
        <v>44177</v>
      </c>
      <c r="L196" s="30">
        <v>102.78919999999999</v>
      </c>
    </row>
    <row r="197" spans="11:12" x14ac:dyDescent="0.25">
      <c r="K197" s="48">
        <v>44184</v>
      </c>
      <c r="L197" s="30">
        <v>101.9855</v>
      </c>
    </row>
    <row r="198" spans="11:12" x14ac:dyDescent="0.25">
      <c r="K198" s="48">
        <v>44191</v>
      </c>
      <c r="L198" s="30">
        <v>98.188100000000006</v>
      </c>
    </row>
    <row r="199" spans="11:12" x14ac:dyDescent="0.25">
      <c r="K199" s="48">
        <v>44198</v>
      </c>
      <c r="L199" s="30">
        <v>95.282499999999999</v>
      </c>
    </row>
    <row r="200" spans="11:12" x14ac:dyDescent="0.25">
      <c r="K200" s="48">
        <v>44205</v>
      </c>
      <c r="L200" s="30">
        <v>96.644999999999996</v>
      </c>
    </row>
    <row r="201" spans="11:12" x14ac:dyDescent="0.25">
      <c r="K201" s="48">
        <v>44212</v>
      </c>
      <c r="L201" s="30">
        <v>98.738500000000002</v>
      </c>
    </row>
    <row r="202" spans="11:12" x14ac:dyDescent="0.25">
      <c r="K202" s="48">
        <v>44219</v>
      </c>
      <c r="L202" s="30">
        <v>99.703400000000002</v>
      </c>
    </row>
    <row r="203" spans="11:12" x14ac:dyDescent="0.25">
      <c r="K203" s="48">
        <v>44226</v>
      </c>
      <c r="L203" s="30">
        <v>100.1818</v>
      </c>
    </row>
    <row r="204" spans="11:12" x14ac:dyDescent="0.25">
      <c r="K204" s="48">
        <v>44233</v>
      </c>
      <c r="L204" s="30">
        <v>100.5159</v>
      </c>
    </row>
    <row r="205" spans="11:12" x14ac:dyDescent="0.25">
      <c r="K205" s="48">
        <v>44240</v>
      </c>
      <c r="L205" s="30">
        <v>101.2561</v>
      </c>
    </row>
    <row r="206" spans="11:12" x14ac:dyDescent="0.25">
      <c r="K206" s="48">
        <v>44247</v>
      </c>
      <c r="L206" s="30">
        <v>101.8548</v>
      </c>
    </row>
    <row r="207" spans="11:12" x14ac:dyDescent="0.25">
      <c r="K207" s="48">
        <v>44254</v>
      </c>
      <c r="L207" s="30">
        <v>102.5565</v>
      </c>
    </row>
    <row r="208" spans="11:12" x14ac:dyDescent="0.25">
      <c r="K208" s="48">
        <v>44261</v>
      </c>
      <c r="L208" s="30">
        <v>102.80929999999999</v>
      </c>
    </row>
    <row r="209" spans="11:12" x14ac:dyDescent="0.25">
      <c r="K209" s="48">
        <v>44268</v>
      </c>
      <c r="L209" s="30">
        <v>103.1707</v>
      </c>
    </row>
    <row r="210" spans="11:12" x14ac:dyDescent="0.25">
      <c r="K210" s="48">
        <v>44275</v>
      </c>
      <c r="L210" s="30">
        <v>103.33920000000001</v>
      </c>
    </row>
    <row r="211" spans="11:12" x14ac:dyDescent="0.25">
      <c r="K211" s="48">
        <v>44282</v>
      </c>
      <c r="L211" s="30">
        <v>103.24590000000001</v>
      </c>
    </row>
    <row r="212" spans="11:12" x14ac:dyDescent="0.25">
      <c r="K212" s="48">
        <v>44289</v>
      </c>
      <c r="L212" s="30">
        <v>102.2514</v>
      </c>
    </row>
    <row r="213" spans="11:12" x14ac:dyDescent="0.25">
      <c r="K213" s="48">
        <v>44296</v>
      </c>
      <c r="L213" s="30">
        <v>101.7603</v>
      </c>
    </row>
    <row r="214" spans="11:12" x14ac:dyDescent="0.25">
      <c r="K214" s="48">
        <v>44303</v>
      </c>
      <c r="L214" s="30">
        <v>102.1613</v>
      </c>
    </row>
    <row r="215" spans="11:12" x14ac:dyDescent="0.25">
      <c r="K215" s="48">
        <v>44310</v>
      </c>
      <c r="L215" s="30">
        <v>102.3856</v>
      </c>
    </row>
    <row r="216" spans="11:12" x14ac:dyDescent="0.25">
      <c r="K216" s="48">
        <v>44317</v>
      </c>
      <c r="L216" s="30">
        <v>102.4948</v>
      </c>
    </row>
    <row r="217" spans="11:12" x14ac:dyDescent="0.25">
      <c r="K217" s="48">
        <v>44324</v>
      </c>
      <c r="L217" s="30">
        <v>102.2638</v>
      </c>
    </row>
    <row r="218" spans="11:12" x14ac:dyDescent="0.25">
      <c r="K218" s="48">
        <v>44331</v>
      </c>
      <c r="L218" s="30">
        <v>102.1909</v>
      </c>
    </row>
    <row r="219" spans="11:12" x14ac:dyDescent="0.25">
      <c r="K219" s="48">
        <v>44338</v>
      </c>
      <c r="L219" s="30">
        <v>102.5917</v>
      </c>
    </row>
    <row r="220" spans="11:12" x14ac:dyDescent="0.25">
      <c r="K220" s="48" t="s">
        <v>54</v>
      </c>
      <c r="L220" s="30" t="s">
        <v>54</v>
      </c>
    </row>
    <row r="221" spans="11:12" x14ac:dyDescent="0.25">
      <c r="K221" s="48" t="s">
        <v>54</v>
      </c>
      <c r="L221" s="30" t="s">
        <v>54</v>
      </c>
    </row>
    <row r="222" spans="11:12" x14ac:dyDescent="0.25">
      <c r="K222" s="48" t="s">
        <v>54</v>
      </c>
      <c r="L222" s="30" t="s">
        <v>54</v>
      </c>
    </row>
    <row r="223" spans="11:12" x14ac:dyDescent="0.25">
      <c r="K223" s="48" t="s">
        <v>54</v>
      </c>
      <c r="L223" s="30" t="s">
        <v>54</v>
      </c>
    </row>
    <row r="224" spans="11:12" x14ac:dyDescent="0.25">
      <c r="K224" s="48" t="s">
        <v>54</v>
      </c>
      <c r="L224" s="30" t="s">
        <v>54</v>
      </c>
    </row>
    <row r="225" spans="11:12" x14ac:dyDescent="0.25">
      <c r="K225" s="48" t="s">
        <v>54</v>
      </c>
      <c r="L225" s="30" t="s">
        <v>54</v>
      </c>
    </row>
    <row r="226" spans="11:12" x14ac:dyDescent="0.25">
      <c r="K226" s="48" t="s">
        <v>54</v>
      </c>
      <c r="L226" s="30" t="s">
        <v>54</v>
      </c>
    </row>
    <row r="227" spans="11:12" x14ac:dyDescent="0.25">
      <c r="K227" s="48" t="s">
        <v>54</v>
      </c>
      <c r="L227" s="30" t="s">
        <v>54</v>
      </c>
    </row>
    <row r="228" spans="11:12" x14ac:dyDescent="0.25">
      <c r="K228" s="48" t="s">
        <v>54</v>
      </c>
      <c r="L228" s="30" t="s">
        <v>54</v>
      </c>
    </row>
    <row r="229" spans="11:12" x14ac:dyDescent="0.25">
      <c r="K229" s="48" t="s">
        <v>54</v>
      </c>
      <c r="L229" s="30" t="s">
        <v>54</v>
      </c>
    </row>
    <row r="230" spans="11:12" x14ac:dyDescent="0.25">
      <c r="K230" s="48" t="s">
        <v>54</v>
      </c>
      <c r="L230" s="30" t="s">
        <v>54</v>
      </c>
    </row>
    <row r="231" spans="11:12" x14ac:dyDescent="0.25">
      <c r="K231" s="48" t="s">
        <v>54</v>
      </c>
      <c r="L231" s="30" t="s">
        <v>54</v>
      </c>
    </row>
    <row r="232" spans="11:12" x14ac:dyDescent="0.25">
      <c r="K232" s="48" t="s">
        <v>54</v>
      </c>
      <c r="L232" s="30" t="s">
        <v>54</v>
      </c>
    </row>
    <row r="233" spans="11:12" x14ac:dyDescent="0.25">
      <c r="K233" s="48" t="s">
        <v>54</v>
      </c>
      <c r="L233" s="30" t="s">
        <v>54</v>
      </c>
    </row>
    <row r="234" spans="11:12" x14ac:dyDescent="0.25">
      <c r="K234" s="48" t="s">
        <v>54</v>
      </c>
      <c r="L234" s="30" t="s">
        <v>54</v>
      </c>
    </row>
    <row r="235" spans="11:12" x14ac:dyDescent="0.25">
      <c r="K235" s="48" t="s">
        <v>54</v>
      </c>
      <c r="L235" s="30" t="s">
        <v>54</v>
      </c>
    </row>
    <row r="236" spans="11:12" x14ac:dyDescent="0.25">
      <c r="K236" s="48" t="s">
        <v>54</v>
      </c>
      <c r="L236" s="30" t="s">
        <v>54</v>
      </c>
    </row>
    <row r="237" spans="11:12" x14ac:dyDescent="0.25">
      <c r="K237" s="48" t="s">
        <v>54</v>
      </c>
      <c r="L237" s="30" t="s">
        <v>54</v>
      </c>
    </row>
    <row r="238" spans="11:12" x14ac:dyDescent="0.25">
      <c r="K238" s="48" t="s">
        <v>54</v>
      </c>
      <c r="L238" s="30" t="s">
        <v>54</v>
      </c>
    </row>
    <row r="239" spans="11:12" x14ac:dyDescent="0.25">
      <c r="K239" s="48" t="s">
        <v>54</v>
      </c>
      <c r="L239" s="30" t="s">
        <v>54</v>
      </c>
    </row>
    <row r="240" spans="11:12" x14ac:dyDescent="0.25">
      <c r="K240" s="48" t="s">
        <v>54</v>
      </c>
      <c r="L240" s="30" t="s">
        <v>54</v>
      </c>
    </row>
    <row r="241" spans="11:12" x14ac:dyDescent="0.25">
      <c r="K241" s="48" t="s">
        <v>54</v>
      </c>
      <c r="L241" s="30" t="s">
        <v>54</v>
      </c>
    </row>
    <row r="242" spans="11:12" x14ac:dyDescent="0.25">
      <c r="K242" s="48" t="s">
        <v>54</v>
      </c>
      <c r="L242" s="30" t="s">
        <v>54</v>
      </c>
    </row>
    <row r="243" spans="11:12" x14ac:dyDescent="0.25">
      <c r="K243" s="48" t="s">
        <v>54</v>
      </c>
      <c r="L243" s="30" t="s">
        <v>54</v>
      </c>
    </row>
    <row r="244" spans="11:12" x14ac:dyDescent="0.25">
      <c r="K244" s="48" t="s">
        <v>54</v>
      </c>
      <c r="L244" s="30" t="s">
        <v>54</v>
      </c>
    </row>
    <row r="245" spans="11:12" x14ac:dyDescent="0.25">
      <c r="K245" s="48" t="s">
        <v>54</v>
      </c>
      <c r="L245" s="30" t="s">
        <v>54</v>
      </c>
    </row>
    <row r="246" spans="11:12" x14ac:dyDescent="0.25">
      <c r="K246" s="48" t="s">
        <v>54</v>
      </c>
      <c r="L246" s="30" t="s">
        <v>54</v>
      </c>
    </row>
    <row r="247" spans="11:12" x14ac:dyDescent="0.25">
      <c r="K247" s="48" t="s">
        <v>54</v>
      </c>
      <c r="L247" s="30" t="s">
        <v>54</v>
      </c>
    </row>
    <row r="248" spans="11:12" x14ac:dyDescent="0.25">
      <c r="K248" s="48" t="s">
        <v>54</v>
      </c>
      <c r="L248" s="30" t="s">
        <v>54</v>
      </c>
    </row>
    <row r="249" spans="11:12" x14ac:dyDescent="0.25">
      <c r="K249" s="48" t="s">
        <v>54</v>
      </c>
      <c r="L249" s="30" t="s">
        <v>54</v>
      </c>
    </row>
    <row r="250" spans="11:12" x14ac:dyDescent="0.25">
      <c r="K250" s="48" t="s">
        <v>54</v>
      </c>
      <c r="L250" s="30" t="s">
        <v>54</v>
      </c>
    </row>
    <row r="251" spans="11:12" x14ac:dyDescent="0.25">
      <c r="K251" s="48" t="s">
        <v>54</v>
      </c>
      <c r="L251" s="30" t="s">
        <v>54</v>
      </c>
    </row>
    <row r="252" spans="11:12" x14ac:dyDescent="0.25">
      <c r="K252" s="48" t="s">
        <v>54</v>
      </c>
      <c r="L252" s="30" t="s">
        <v>54</v>
      </c>
    </row>
    <row r="253" spans="11:12" x14ac:dyDescent="0.25">
      <c r="K253" s="48" t="s">
        <v>54</v>
      </c>
      <c r="L253" s="30" t="s">
        <v>54</v>
      </c>
    </row>
    <row r="254" spans="11:12" x14ac:dyDescent="0.25">
      <c r="K254" s="48" t="s">
        <v>54</v>
      </c>
      <c r="L254" s="30" t="s">
        <v>54</v>
      </c>
    </row>
    <row r="255" spans="11:12" x14ac:dyDescent="0.25">
      <c r="K255" s="48" t="s">
        <v>54</v>
      </c>
      <c r="L255" s="30" t="s">
        <v>54</v>
      </c>
    </row>
    <row r="256" spans="11:12" x14ac:dyDescent="0.25">
      <c r="K256" s="48" t="s">
        <v>54</v>
      </c>
      <c r="L256" s="30" t="s">
        <v>54</v>
      </c>
    </row>
    <row r="257" spans="11:12" x14ac:dyDescent="0.25">
      <c r="K257" s="48" t="s">
        <v>54</v>
      </c>
      <c r="L257" s="30" t="s">
        <v>54</v>
      </c>
    </row>
    <row r="258" spans="11:12" x14ac:dyDescent="0.25">
      <c r="K258" s="48" t="s">
        <v>54</v>
      </c>
      <c r="L258" s="30" t="s">
        <v>54</v>
      </c>
    </row>
    <row r="259" spans="11:12" x14ac:dyDescent="0.25">
      <c r="K259" s="48" t="s">
        <v>54</v>
      </c>
      <c r="L259" s="30" t="s">
        <v>54</v>
      </c>
    </row>
    <row r="260" spans="11:12" x14ac:dyDescent="0.25">
      <c r="K260" s="48" t="s">
        <v>54</v>
      </c>
      <c r="L260" s="30" t="s">
        <v>54</v>
      </c>
    </row>
    <row r="261" spans="11:12" x14ac:dyDescent="0.25">
      <c r="K261" s="48" t="s">
        <v>54</v>
      </c>
      <c r="L261" s="30" t="s">
        <v>54</v>
      </c>
    </row>
    <row r="262" spans="11:12" x14ac:dyDescent="0.25">
      <c r="K262" s="48" t="s">
        <v>54</v>
      </c>
      <c r="L262" s="30" t="s">
        <v>54</v>
      </c>
    </row>
    <row r="263" spans="11:12" x14ac:dyDescent="0.25">
      <c r="K263" s="48" t="s">
        <v>54</v>
      </c>
      <c r="L263" s="30" t="s">
        <v>54</v>
      </c>
    </row>
    <row r="264" spans="11:12" x14ac:dyDescent="0.25">
      <c r="K264" s="48" t="s">
        <v>54</v>
      </c>
      <c r="L264" s="30" t="s">
        <v>54</v>
      </c>
    </row>
    <row r="265" spans="11:12" x14ac:dyDescent="0.25">
      <c r="K265" s="48" t="s">
        <v>54</v>
      </c>
      <c r="L265" s="30" t="s">
        <v>54</v>
      </c>
    </row>
    <row r="266" spans="11:12" x14ac:dyDescent="0.25">
      <c r="K266" s="48" t="s">
        <v>54</v>
      </c>
      <c r="L266" s="30" t="s">
        <v>54</v>
      </c>
    </row>
    <row r="267" spans="11:12" x14ac:dyDescent="0.25">
      <c r="K267" s="48" t="s">
        <v>54</v>
      </c>
      <c r="L267" s="30" t="s">
        <v>54</v>
      </c>
    </row>
    <row r="268" spans="11:12" x14ac:dyDescent="0.25">
      <c r="K268" s="48" t="s">
        <v>54</v>
      </c>
      <c r="L268" s="30" t="s">
        <v>54</v>
      </c>
    </row>
    <row r="269" spans="11:12" x14ac:dyDescent="0.25">
      <c r="K269" s="48" t="s">
        <v>54</v>
      </c>
      <c r="L269" s="30" t="s">
        <v>54</v>
      </c>
    </row>
    <row r="270" spans="11:12" x14ac:dyDescent="0.25">
      <c r="K270" s="48" t="s">
        <v>54</v>
      </c>
      <c r="L270" s="30" t="s">
        <v>54</v>
      </c>
    </row>
    <row r="271" spans="11:12" x14ac:dyDescent="0.25">
      <c r="K271" s="48" t="s">
        <v>54</v>
      </c>
      <c r="L271" s="30" t="s">
        <v>54</v>
      </c>
    </row>
    <row r="272" spans="11:12" x14ac:dyDescent="0.25">
      <c r="K272" s="48" t="s">
        <v>54</v>
      </c>
      <c r="L272" s="30" t="s">
        <v>54</v>
      </c>
    </row>
    <row r="273" spans="11:12" x14ac:dyDescent="0.25">
      <c r="K273" s="48" t="s">
        <v>54</v>
      </c>
      <c r="L273" s="30" t="s">
        <v>54</v>
      </c>
    </row>
    <row r="274" spans="11:12" x14ac:dyDescent="0.25">
      <c r="K274" s="48" t="s">
        <v>54</v>
      </c>
      <c r="L274" s="30" t="s">
        <v>54</v>
      </c>
    </row>
    <row r="275" spans="11:12" x14ac:dyDescent="0.25">
      <c r="K275" s="48" t="s">
        <v>54</v>
      </c>
      <c r="L275" s="30" t="s">
        <v>54</v>
      </c>
    </row>
    <row r="276" spans="11:12" x14ac:dyDescent="0.25">
      <c r="K276" s="48" t="s">
        <v>54</v>
      </c>
      <c r="L276" s="30" t="s">
        <v>54</v>
      </c>
    </row>
    <row r="277" spans="11:12" x14ac:dyDescent="0.25">
      <c r="K277" s="48" t="s">
        <v>54</v>
      </c>
      <c r="L277" s="30" t="s">
        <v>54</v>
      </c>
    </row>
    <row r="278" spans="11:12" x14ac:dyDescent="0.25">
      <c r="K278" s="48" t="s">
        <v>54</v>
      </c>
      <c r="L278" s="30" t="s">
        <v>54</v>
      </c>
    </row>
    <row r="279" spans="11:12" x14ac:dyDescent="0.25">
      <c r="K279" s="48" t="s">
        <v>54</v>
      </c>
      <c r="L279" s="30" t="s">
        <v>54</v>
      </c>
    </row>
    <row r="280" spans="11:12" x14ac:dyDescent="0.25">
      <c r="K280" s="48" t="s">
        <v>54</v>
      </c>
      <c r="L280" s="30" t="s">
        <v>54</v>
      </c>
    </row>
    <row r="281" spans="11:12" x14ac:dyDescent="0.25">
      <c r="K281" s="48" t="s">
        <v>54</v>
      </c>
      <c r="L281" s="30" t="s">
        <v>54</v>
      </c>
    </row>
    <row r="282" spans="11:12" x14ac:dyDescent="0.25">
      <c r="K282" s="48" t="s">
        <v>54</v>
      </c>
      <c r="L282" s="30" t="s">
        <v>54</v>
      </c>
    </row>
    <row r="283" spans="11:12" x14ac:dyDescent="0.25">
      <c r="K283" s="48" t="s">
        <v>54</v>
      </c>
      <c r="L283" s="30" t="s">
        <v>54</v>
      </c>
    </row>
    <row r="284" spans="11:12" x14ac:dyDescent="0.25">
      <c r="K284" s="48" t="s">
        <v>54</v>
      </c>
      <c r="L284" s="30" t="s">
        <v>54</v>
      </c>
    </row>
    <row r="285" spans="11:12" x14ac:dyDescent="0.25">
      <c r="K285" s="48" t="s">
        <v>54</v>
      </c>
      <c r="L285" s="30" t="s">
        <v>54</v>
      </c>
    </row>
    <row r="286" spans="11:12" x14ac:dyDescent="0.25">
      <c r="K286" s="48" t="s">
        <v>54</v>
      </c>
      <c r="L286" s="30" t="s">
        <v>54</v>
      </c>
    </row>
    <row r="287" spans="11:12" x14ac:dyDescent="0.25">
      <c r="K287" s="48" t="s">
        <v>54</v>
      </c>
      <c r="L287" s="30" t="s">
        <v>54</v>
      </c>
    </row>
    <row r="288" spans="11:12" x14ac:dyDescent="0.25">
      <c r="K288" s="48" t="s">
        <v>54</v>
      </c>
      <c r="L288" s="30" t="s">
        <v>54</v>
      </c>
    </row>
    <row r="289" spans="11:12" x14ac:dyDescent="0.25">
      <c r="K289" s="48" t="s">
        <v>54</v>
      </c>
      <c r="L289" s="30" t="s">
        <v>54</v>
      </c>
    </row>
    <row r="290" spans="11:12" x14ac:dyDescent="0.25">
      <c r="K290" s="48" t="s">
        <v>54</v>
      </c>
      <c r="L290" s="30" t="s">
        <v>54</v>
      </c>
    </row>
    <row r="291" spans="11:12" x14ac:dyDescent="0.25">
      <c r="K291" s="48" t="s">
        <v>54</v>
      </c>
      <c r="L291" s="30" t="s">
        <v>54</v>
      </c>
    </row>
    <row r="292" spans="11:12" x14ac:dyDescent="0.25">
      <c r="K292" s="48" t="s">
        <v>54</v>
      </c>
      <c r="L292" s="30" t="s">
        <v>54</v>
      </c>
    </row>
    <row r="293" spans="11:12" x14ac:dyDescent="0.25">
      <c r="K293" s="48" t="s">
        <v>54</v>
      </c>
      <c r="L293" s="30" t="s">
        <v>54</v>
      </c>
    </row>
    <row r="294" spans="11:12" x14ac:dyDescent="0.25">
      <c r="K294" s="48" t="s">
        <v>54</v>
      </c>
      <c r="L294" s="30" t="s">
        <v>54</v>
      </c>
    </row>
    <row r="295" spans="11:12" x14ac:dyDescent="0.25">
      <c r="K295" s="48" t="s">
        <v>54</v>
      </c>
      <c r="L295" s="30" t="s">
        <v>54</v>
      </c>
    </row>
    <row r="296" spans="11:12" x14ac:dyDescent="0.25">
      <c r="K296" s="48" t="s">
        <v>54</v>
      </c>
      <c r="L296" s="30" t="s">
        <v>54</v>
      </c>
    </row>
    <row r="297" spans="11:12" x14ac:dyDescent="0.25">
      <c r="K297" s="48" t="s">
        <v>54</v>
      </c>
      <c r="L297" s="30" t="s">
        <v>54</v>
      </c>
    </row>
    <row r="298" spans="11:12" x14ac:dyDescent="0.25">
      <c r="K298" s="48" t="s">
        <v>54</v>
      </c>
      <c r="L298" s="30" t="s">
        <v>54</v>
      </c>
    </row>
    <row r="299" spans="11:12" x14ac:dyDescent="0.25">
      <c r="K299" s="48" t="s">
        <v>54</v>
      </c>
      <c r="L299" s="30" t="s">
        <v>54</v>
      </c>
    </row>
    <row r="300" spans="11:12" x14ac:dyDescent="0.25">
      <c r="K300" s="48" t="s">
        <v>54</v>
      </c>
      <c r="L300" s="30" t="s">
        <v>54</v>
      </c>
    </row>
    <row r="301" spans="11:12" x14ac:dyDescent="0.25">
      <c r="K301" s="48" t="s">
        <v>54</v>
      </c>
      <c r="L301" s="30" t="s">
        <v>54</v>
      </c>
    </row>
    <row r="302" spans="11:12" x14ac:dyDescent="0.25">
      <c r="K302" s="48" t="s">
        <v>54</v>
      </c>
      <c r="L302" s="30" t="s">
        <v>54</v>
      </c>
    </row>
    <row r="303" spans="11:12" x14ac:dyDescent="0.25">
      <c r="K303" s="48" t="s">
        <v>54</v>
      </c>
      <c r="L303" s="30" t="s">
        <v>54</v>
      </c>
    </row>
    <row r="304" spans="11:12" x14ac:dyDescent="0.25">
      <c r="K304" s="26" t="s">
        <v>55</v>
      </c>
      <c r="L304" s="49"/>
    </row>
    <row r="305" spans="11:12" x14ac:dyDescent="0.25">
      <c r="K305" s="48">
        <v>43904</v>
      </c>
      <c r="L305" s="30">
        <v>100</v>
      </c>
    </row>
    <row r="306" spans="11:12" x14ac:dyDescent="0.25">
      <c r="K306" s="48">
        <v>43911</v>
      </c>
      <c r="L306" s="30">
        <v>99.6053</v>
      </c>
    </row>
    <row r="307" spans="11:12" x14ac:dyDescent="0.25">
      <c r="K307" s="48">
        <v>43918</v>
      </c>
      <c r="L307" s="30">
        <v>98.106899999999996</v>
      </c>
    </row>
    <row r="308" spans="11:12" x14ac:dyDescent="0.25">
      <c r="K308" s="48">
        <v>43925</v>
      </c>
      <c r="L308" s="30">
        <v>96.257499999999993</v>
      </c>
    </row>
    <row r="309" spans="11:12" x14ac:dyDescent="0.25">
      <c r="K309" s="48">
        <v>43932</v>
      </c>
      <c r="L309" s="30">
        <v>93.491100000000003</v>
      </c>
    </row>
    <row r="310" spans="11:12" x14ac:dyDescent="0.25">
      <c r="K310" s="48">
        <v>43939</v>
      </c>
      <c r="L310" s="30">
        <v>93.694500000000005</v>
      </c>
    </row>
    <row r="311" spans="11:12" x14ac:dyDescent="0.25">
      <c r="K311" s="48">
        <v>43946</v>
      </c>
      <c r="L311" s="30">
        <v>94.113399999999999</v>
      </c>
    </row>
    <row r="312" spans="11:12" x14ac:dyDescent="0.25">
      <c r="K312" s="48">
        <v>43953</v>
      </c>
      <c r="L312" s="30">
        <v>94.6751</v>
      </c>
    </row>
    <row r="313" spans="11:12" x14ac:dyDescent="0.25">
      <c r="K313" s="48">
        <v>43960</v>
      </c>
      <c r="L313" s="30">
        <v>93.583200000000005</v>
      </c>
    </row>
    <row r="314" spans="11:12" x14ac:dyDescent="0.25">
      <c r="K314" s="48">
        <v>43967</v>
      </c>
      <c r="L314" s="30">
        <v>92.816599999999994</v>
      </c>
    </row>
    <row r="315" spans="11:12" x14ac:dyDescent="0.25">
      <c r="K315" s="48">
        <v>43974</v>
      </c>
      <c r="L315" s="30">
        <v>92.4696</v>
      </c>
    </row>
    <row r="316" spans="11:12" x14ac:dyDescent="0.25">
      <c r="K316" s="48">
        <v>43981</v>
      </c>
      <c r="L316" s="30">
        <v>93.819900000000004</v>
      </c>
    </row>
    <row r="317" spans="11:12" x14ac:dyDescent="0.25">
      <c r="K317" s="48">
        <v>43988</v>
      </c>
      <c r="L317" s="30">
        <v>95.933999999999997</v>
      </c>
    </row>
    <row r="318" spans="11:12" x14ac:dyDescent="0.25">
      <c r="K318" s="48">
        <v>43995</v>
      </c>
      <c r="L318" s="30">
        <v>96.612799999999993</v>
      </c>
    </row>
    <row r="319" spans="11:12" x14ac:dyDescent="0.25">
      <c r="K319" s="48">
        <v>44002</v>
      </c>
      <c r="L319" s="30">
        <v>97.596199999999996</v>
      </c>
    </row>
    <row r="320" spans="11:12" x14ac:dyDescent="0.25">
      <c r="K320" s="48">
        <v>44009</v>
      </c>
      <c r="L320" s="30">
        <v>97.3506</v>
      </c>
    </row>
    <row r="321" spans="11:12" x14ac:dyDescent="0.25">
      <c r="K321" s="48">
        <v>44016</v>
      </c>
      <c r="L321" s="30">
        <v>99.1815</v>
      </c>
    </row>
    <row r="322" spans="11:12" x14ac:dyDescent="0.25">
      <c r="K322" s="48">
        <v>44023</v>
      </c>
      <c r="L322" s="30">
        <v>96.790899999999993</v>
      </c>
    </row>
    <row r="323" spans="11:12" x14ac:dyDescent="0.25">
      <c r="K323" s="48">
        <v>44030</v>
      </c>
      <c r="L323" s="30">
        <v>96.608999999999995</v>
      </c>
    </row>
    <row r="324" spans="11:12" x14ac:dyDescent="0.25">
      <c r="K324" s="48">
        <v>44037</v>
      </c>
      <c r="L324" s="30">
        <v>96.407499999999999</v>
      </c>
    </row>
    <row r="325" spans="11:12" x14ac:dyDescent="0.25">
      <c r="K325" s="48">
        <v>44044</v>
      </c>
      <c r="L325" s="30">
        <v>97.263400000000004</v>
      </c>
    </row>
    <row r="326" spans="11:12" x14ac:dyDescent="0.25">
      <c r="K326" s="48">
        <v>44051</v>
      </c>
      <c r="L326" s="30">
        <v>97.698300000000003</v>
      </c>
    </row>
    <row r="327" spans="11:12" x14ac:dyDescent="0.25">
      <c r="K327" s="48">
        <v>44058</v>
      </c>
      <c r="L327" s="30">
        <v>97.211500000000001</v>
      </c>
    </row>
    <row r="328" spans="11:12" x14ac:dyDescent="0.25">
      <c r="K328" s="48">
        <v>44065</v>
      </c>
      <c r="L328" s="30">
        <v>97.073300000000003</v>
      </c>
    </row>
    <row r="329" spans="11:12" x14ac:dyDescent="0.25">
      <c r="K329" s="48">
        <v>44072</v>
      </c>
      <c r="L329" s="30">
        <v>97.294700000000006</v>
      </c>
    </row>
    <row r="330" spans="11:12" x14ac:dyDescent="0.25">
      <c r="K330" s="48">
        <v>44079</v>
      </c>
      <c r="L330" s="30">
        <v>100.0347</v>
      </c>
    </row>
    <row r="331" spans="11:12" x14ac:dyDescent="0.25">
      <c r="K331" s="48">
        <v>44086</v>
      </c>
      <c r="L331" s="30">
        <v>101.01560000000001</v>
      </c>
    </row>
    <row r="332" spans="11:12" x14ac:dyDescent="0.25">
      <c r="K332" s="48">
        <v>44093</v>
      </c>
      <c r="L332" s="30">
        <v>101.878</v>
      </c>
    </row>
    <row r="333" spans="11:12" x14ac:dyDescent="0.25">
      <c r="K333" s="48">
        <v>44100</v>
      </c>
      <c r="L333" s="30">
        <v>101.0318</v>
      </c>
    </row>
    <row r="334" spans="11:12" x14ac:dyDescent="0.25">
      <c r="K334" s="48">
        <v>44107</v>
      </c>
      <c r="L334" s="30">
        <v>98.9071</v>
      </c>
    </row>
    <row r="335" spans="11:12" x14ac:dyDescent="0.25">
      <c r="K335" s="48">
        <v>44114</v>
      </c>
      <c r="L335" s="30">
        <v>97.891599999999997</v>
      </c>
    </row>
    <row r="336" spans="11:12" x14ac:dyDescent="0.25">
      <c r="K336" s="48">
        <v>44121</v>
      </c>
      <c r="L336" s="30">
        <v>98.589100000000002</v>
      </c>
    </row>
    <row r="337" spans="11:12" x14ac:dyDescent="0.25">
      <c r="K337" s="48">
        <v>44128</v>
      </c>
      <c r="L337" s="30">
        <v>98.0124</v>
      </c>
    </row>
    <row r="338" spans="11:12" x14ac:dyDescent="0.25">
      <c r="K338" s="48">
        <v>44135</v>
      </c>
      <c r="L338" s="30">
        <v>98.084500000000006</v>
      </c>
    </row>
    <row r="339" spans="11:12" x14ac:dyDescent="0.25">
      <c r="K339" s="48">
        <v>44142</v>
      </c>
      <c r="L339" s="30">
        <v>99.334100000000007</v>
      </c>
    </row>
    <row r="340" spans="11:12" x14ac:dyDescent="0.25">
      <c r="K340" s="48">
        <v>44149</v>
      </c>
      <c r="L340" s="30">
        <v>100.252</v>
      </c>
    </row>
    <row r="341" spans="11:12" x14ac:dyDescent="0.25">
      <c r="K341" s="48">
        <v>44156</v>
      </c>
      <c r="L341" s="30">
        <v>100.32299999999999</v>
      </c>
    </row>
    <row r="342" spans="11:12" x14ac:dyDescent="0.25">
      <c r="K342" s="48">
        <v>44163</v>
      </c>
      <c r="L342" s="30">
        <v>101.6798</v>
      </c>
    </row>
    <row r="343" spans="11:12" x14ac:dyDescent="0.25">
      <c r="K343" s="48">
        <v>44170</v>
      </c>
      <c r="L343" s="30">
        <v>103.49299999999999</v>
      </c>
    </row>
    <row r="344" spans="11:12" x14ac:dyDescent="0.25">
      <c r="K344" s="48">
        <v>44177</v>
      </c>
      <c r="L344" s="30">
        <v>103.9302</v>
      </c>
    </row>
    <row r="345" spans="11:12" x14ac:dyDescent="0.25">
      <c r="K345" s="48">
        <v>44184</v>
      </c>
      <c r="L345" s="30">
        <v>103.80880000000001</v>
      </c>
    </row>
    <row r="346" spans="11:12" x14ac:dyDescent="0.25">
      <c r="K346" s="48">
        <v>44191</v>
      </c>
      <c r="L346" s="30">
        <v>98.338499999999996</v>
      </c>
    </row>
    <row r="347" spans="11:12" x14ac:dyDescent="0.25">
      <c r="K347" s="48">
        <v>44198</v>
      </c>
      <c r="L347" s="30">
        <v>94.811899999999994</v>
      </c>
    </row>
    <row r="348" spans="11:12" x14ac:dyDescent="0.25">
      <c r="K348" s="48">
        <v>44205</v>
      </c>
      <c r="L348" s="30">
        <v>95.792599999999993</v>
      </c>
    </row>
    <row r="349" spans="11:12" x14ac:dyDescent="0.25">
      <c r="K349" s="48">
        <v>44212</v>
      </c>
      <c r="L349" s="30">
        <v>97.830399999999997</v>
      </c>
    </row>
    <row r="350" spans="11:12" x14ac:dyDescent="0.25">
      <c r="K350" s="48">
        <v>44219</v>
      </c>
      <c r="L350" s="30">
        <v>98.518799999999999</v>
      </c>
    </row>
    <row r="351" spans="11:12" x14ac:dyDescent="0.25">
      <c r="K351" s="48">
        <v>44226</v>
      </c>
      <c r="L351" s="30">
        <v>98.872900000000001</v>
      </c>
    </row>
    <row r="352" spans="11:12" x14ac:dyDescent="0.25">
      <c r="K352" s="48">
        <v>44233</v>
      </c>
      <c r="L352" s="30">
        <v>102.1712</v>
      </c>
    </row>
    <row r="353" spans="11:12" x14ac:dyDescent="0.25">
      <c r="K353" s="48">
        <v>44240</v>
      </c>
      <c r="L353" s="30">
        <v>103.3802</v>
      </c>
    </row>
    <row r="354" spans="11:12" x14ac:dyDescent="0.25">
      <c r="K354" s="48">
        <v>44247</v>
      </c>
      <c r="L354" s="30">
        <v>103.94280000000001</v>
      </c>
    </row>
    <row r="355" spans="11:12" x14ac:dyDescent="0.25">
      <c r="K355" s="48">
        <v>44254</v>
      </c>
      <c r="L355" s="30">
        <v>104.82899999999999</v>
      </c>
    </row>
    <row r="356" spans="11:12" x14ac:dyDescent="0.25">
      <c r="K356" s="48">
        <v>44261</v>
      </c>
      <c r="L356" s="30">
        <v>105.6114</v>
      </c>
    </row>
    <row r="357" spans="11:12" x14ac:dyDescent="0.25">
      <c r="K357" s="48">
        <v>44268</v>
      </c>
      <c r="L357" s="30">
        <v>105.6296</v>
      </c>
    </row>
    <row r="358" spans="11:12" x14ac:dyDescent="0.25">
      <c r="K358" s="48">
        <v>44275</v>
      </c>
      <c r="L358" s="30">
        <v>105.6164</v>
      </c>
    </row>
    <row r="359" spans="11:12" x14ac:dyDescent="0.25">
      <c r="K359" s="48">
        <v>44282</v>
      </c>
      <c r="L359" s="30">
        <v>105.876</v>
      </c>
    </row>
    <row r="360" spans="11:12" x14ac:dyDescent="0.25">
      <c r="K360" s="48">
        <v>44289</v>
      </c>
      <c r="L360" s="30">
        <v>104.9581</v>
      </c>
    </row>
    <row r="361" spans="11:12" x14ac:dyDescent="0.25">
      <c r="K361" s="48">
        <v>44296</v>
      </c>
      <c r="L361" s="30">
        <v>103.44970000000001</v>
      </c>
    </row>
    <row r="362" spans="11:12" x14ac:dyDescent="0.25">
      <c r="K362" s="48">
        <v>44303</v>
      </c>
      <c r="L362" s="30">
        <v>104.18389999999999</v>
      </c>
    </row>
    <row r="363" spans="11:12" x14ac:dyDescent="0.25">
      <c r="K363" s="48">
        <v>44310</v>
      </c>
      <c r="L363" s="30">
        <v>103.70489999999999</v>
      </c>
    </row>
    <row r="364" spans="11:12" x14ac:dyDescent="0.25">
      <c r="K364" s="48">
        <v>44317</v>
      </c>
      <c r="L364" s="30">
        <v>103.8417</v>
      </c>
    </row>
    <row r="365" spans="11:12" x14ac:dyDescent="0.25">
      <c r="K365" s="48">
        <v>44324</v>
      </c>
      <c r="L365" s="30">
        <v>102.46639999999999</v>
      </c>
    </row>
    <row r="366" spans="11:12" x14ac:dyDescent="0.25">
      <c r="K366" s="48">
        <v>44331</v>
      </c>
      <c r="L366" s="30">
        <v>102.3711</v>
      </c>
    </row>
    <row r="367" spans="11:12" x14ac:dyDescent="0.25">
      <c r="K367" s="48">
        <v>44338</v>
      </c>
      <c r="L367" s="30">
        <v>103.09139999999999</v>
      </c>
    </row>
    <row r="368" spans="11:12" x14ac:dyDescent="0.25">
      <c r="K368" s="48" t="s">
        <v>54</v>
      </c>
      <c r="L368" s="30" t="s">
        <v>54</v>
      </c>
    </row>
    <row r="369" spans="11:12" x14ac:dyDescent="0.25">
      <c r="K369" s="48" t="s">
        <v>54</v>
      </c>
      <c r="L369" s="30" t="s">
        <v>54</v>
      </c>
    </row>
    <row r="370" spans="11:12" x14ac:dyDescent="0.25">
      <c r="K370" s="48" t="s">
        <v>54</v>
      </c>
      <c r="L370" s="30" t="s">
        <v>54</v>
      </c>
    </row>
    <row r="371" spans="11:12" x14ac:dyDescent="0.25">
      <c r="K371" s="48" t="s">
        <v>54</v>
      </c>
      <c r="L371" s="30" t="s">
        <v>54</v>
      </c>
    </row>
    <row r="372" spans="11:12" x14ac:dyDescent="0.25">
      <c r="K372" s="48" t="s">
        <v>54</v>
      </c>
      <c r="L372" s="30" t="s">
        <v>54</v>
      </c>
    </row>
    <row r="373" spans="11:12" x14ac:dyDescent="0.25">
      <c r="K373" s="48" t="s">
        <v>54</v>
      </c>
      <c r="L373" s="30" t="s">
        <v>54</v>
      </c>
    </row>
    <row r="374" spans="11:12" x14ac:dyDescent="0.25">
      <c r="K374" s="48" t="s">
        <v>54</v>
      </c>
      <c r="L374" s="30" t="s">
        <v>54</v>
      </c>
    </row>
    <row r="375" spans="11:12" x14ac:dyDescent="0.25">
      <c r="K375" s="48" t="s">
        <v>54</v>
      </c>
      <c r="L375" s="30" t="s">
        <v>54</v>
      </c>
    </row>
    <row r="376" spans="11:12" x14ac:dyDescent="0.25">
      <c r="K376" s="48" t="s">
        <v>54</v>
      </c>
      <c r="L376" s="30" t="s">
        <v>54</v>
      </c>
    </row>
    <row r="377" spans="11:12" x14ac:dyDescent="0.25">
      <c r="K377" s="48" t="s">
        <v>54</v>
      </c>
      <c r="L377" s="30" t="s">
        <v>54</v>
      </c>
    </row>
    <row r="378" spans="11:12" x14ac:dyDescent="0.25">
      <c r="K378" s="48" t="s">
        <v>54</v>
      </c>
      <c r="L378" s="30" t="s">
        <v>54</v>
      </c>
    </row>
    <row r="379" spans="11:12" x14ac:dyDescent="0.25">
      <c r="K379" s="48" t="s">
        <v>54</v>
      </c>
      <c r="L379" s="30" t="s">
        <v>54</v>
      </c>
    </row>
    <row r="380" spans="11:12" x14ac:dyDescent="0.25">
      <c r="K380" s="48" t="s">
        <v>54</v>
      </c>
      <c r="L380" s="30" t="s">
        <v>54</v>
      </c>
    </row>
    <row r="381" spans="11:12" x14ac:dyDescent="0.25">
      <c r="K381" s="48" t="s">
        <v>54</v>
      </c>
      <c r="L381" s="30" t="s">
        <v>54</v>
      </c>
    </row>
    <row r="382" spans="11:12" x14ac:dyDescent="0.25">
      <c r="K382" s="48" t="s">
        <v>54</v>
      </c>
      <c r="L382" s="30" t="s">
        <v>54</v>
      </c>
    </row>
    <row r="383" spans="11:12" x14ac:dyDescent="0.25">
      <c r="K383" s="48" t="s">
        <v>54</v>
      </c>
      <c r="L383" s="30" t="s">
        <v>54</v>
      </c>
    </row>
    <row r="384" spans="11:12" x14ac:dyDescent="0.25">
      <c r="K384" s="48" t="s">
        <v>54</v>
      </c>
      <c r="L384" s="30" t="s">
        <v>54</v>
      </c>
    </row>
    <row r="385" spans="11:12" x14ac:dyDescent="0.25">
      <c r="K385" s="48" t="s">
        <v>54</v>
      </c>
      <c r="L385" s="30" t="s">
        <v>54</v>
      </c>
    </row>
    <row r="386" spans="11:12" x14ac:dyDescent="0.25">
      <c r="K386" s="48" t="s">
        <v>54</v>
      </c>
      <c r="L386" s="30" t="s">
        <v>54</v>
      </c>
    </row>
    <row r="387" spans="11:12" x14ac:dyDescent="0.25">
      <c r="K387" s="48" t="s">
        <v>54</v>
      </c>
      <c r="L387" s="30" t="s">
        <v>54</v>
      </c>
    </row>
    <row r="388" spans="11:12" x14ac:dyDescent="0.25">
      <c r="K388" s="48" t="s">
        <v>54</v>
      </c>
      <c r="L388" s="30" t="s">
        <v>54</v>
      </c>
    </row>
    <row r="389" spans="11:12" x14ac:dyDescent="0.25">
      <c r="K389" s="48" t="s">
        <v>54</v>
      </c>
      <c r="L389" s="30" t="s">
        <v>54</v>
      </c>
    </row>
    <row r="390" spans="11:12" x14ac:dyDescent="0.25">
      <c r="K390" s="48" t="s">
        <v>54</v>
      </c>
      <c r="L390" s="30" t="s">
        <v>54</v>
      </c>
    </row>
    <row r="391" spans="11:12" x14ac:dyDescent="0.25">
      <c r="K391" s="48" t="s">
        <v>54</v>
      </c>
      <c r="L391" s="30" t="s">
        <v>54</v>
      </c>
    </row>
    <row r="392" spans="11:12" x14ac:dyDescent="0.25">
      <c r="K392" s="48" t="s">
        <v>54</v>
      </c>
      <c r="L392" s="30" t="s">
        <v>54</v>
      </c>
    </row>
    <row r="393" spans="11:12" x14ac:dyDescent="0.25">
      <c r="K393" s="48" t="s">
        <v>54</v>
      </c>
      <c r="L393" s="30" t="s">
        <v>54</v>
      </c>
    </row>
    <row r="394" spans="11:12" x14ac:dyDescent="0.25">
      <c r="K394" s="48" t="s">
        <v>54</v>
      </c>
      <c r="L394" s="30" t="s">
        <v>54</v>
      </c>
    </row>
    <row r="395" spans="11:12" x14ac:dyDescent="0.25">
      <c r="K395" s="48" t="s">
        <v>54</v>
      </c>
      <c r="L395" s="30" t="s">
        <v>54</v>
      </c>
    </row>
    <row r="396" spans="11:12" x14ac:dyDescent="0.25">
      <c r="K396" s="48" t="s">
        <v>54</v>
      </c>
      <c r="L396" s="30" t="s">
        <v>54</v>
      </c>
    </row>
    <row r="397" spans="11:12" x14ac:dyDescent="0.25">
      <c r="K397" s="48" t="s">
        <v>54</v>
      </c>
      <c r="L397" s="30" t="s">
        <v>54</v>
      </c>
    </row>
    <row r="398" spans="11:12" x14ac:dyDescent="0.25">
      <c r="K398" s="48" t="s">
        <v>54</v>
      </c>
      <c r="L398" s="30" t="s">
        <v>54</v>
      </c>
    </row>
    <row r="399" spans="11:12" x14ac:dyDescent="0.25">
      <c r="K399" s="48" t="s">
        <v>54</v>
      </c>
      <c r="L399" s="30" t="s">
        <v>54</v>
      </c>
    </row>
    <row r="400" spans="11:12" x14ac:dyDescent="0.25">
      <c r="K400" s="48" t="s">
        <v>54</v>
      </c>
      <c r="L400" s="30" t="s">
        <v>54</v>
      </c>
    </row>
    <row r="401" spans="11:12" x14ac:dyDescent="0.25">
      <c r="K401" s="48" t="s">
        <v>54</v>
      </c>
      <c r="L401" s="30" t="s">
        <v>54</v>
      </c>
    </row>
    <row r="402" spans="11:12" x14ac:dyDescent="0.25">
      <c r="K402" s="48" t="s">
        <v>54</v>
      </c>
      <c r="L402" s="30" t="s">
        <v>54</v>
      </c>
    </row>
    <row r="403" spans="11:12" x14ac:dyDescent="0.25">
      <c r="K403" s="48" t="s">
        <v>54</v>
      </c>
      <c r="L403" s="30" t="s">
        <v>54</v>
      </c>
    </row>
    <row r="404" spans="11:12" x14ac:dyDescent="0.25">
      <c r="K404" s="48" t="s">
        <v>54</v>
      </c>
      <c r="L404" s="30" t="s">
        <v>54</v>
      </c>
    </row>
    <row r="405" spans="11:12" x14ac:dyDescent="0.25">
      <c r="K405" s="48" t="s">
        <v>54</v>
      </c>
      <c r="L405" s="30" t="s">
        <v>54</v>
      </c>
    </row>
    <row r="406" spans="11:12" x14ac:dyDescent="0.25">
      <c r="K406" s="48" t="s">
        <v>54</v>
      </c>
      <c r="L406" s="30" t="s">
        <v>54</v>
      </c>
    </row>
    <row r="407" spans="11:12" x14ac:dyDescent="0.25">
      <c r="K407" s="48" t="s">
        <v>54</v>
      </c>
      <c r="L407" s="30" t="s">
        <v>54</v>
      </c>
    </row>
    <row r="408" spans="11:12" x14ac:dyDescent="0.25">
      <c r="K408" s="48" t="s">
        <v>54</v>
      </c>
      <c r="L408" s="30" t="s">
        <v>54</v>
      </c>
    </row>
    <row r="409" spans="11:12" x14ac:dyDescent="0.25">
      <c r="K409" s="48" t="s">
        <v>54</v>
      </c>
      <c r="L409" s="30" t="s">
        <v>54</v>
      </c>
    </row>
    <row r="410" spans="11:12" x14ac:dyDescent="0.25">
      <c r="K410" s="48" t="s">
        <v>54</v>
      </c>
      <c r="L410" s="30" t="s">
        <v>54</v>
      </c>
    </row>
    <row r="411" spans="11:12" x14ac:dyDescent="0.25">
      <c r="K411" s="48" t="s">
        <v>54</v>
      </c>
      <c r="L411" s="30" t="s">
        <v>54</v>
      </c>
    </row>
    <row r="412" spans="11:12" x14ac:dyDescent="0.25">
      <c r="K412" s="48" t="s">
        <v>54</v>
      </c>
      <c r="L412" s="30" t="s">
        <v>54</v>
      </c>
    </row>
    <row r="413" spans="11:12" x14ac:dyDescent="0.25">
      <c r="K413" s="48" t="s">
        <v>54</v>
      </c>
      <c r="L413" s="30" t="s">
        <v>54</v>
      </c>
    </row>
    <row r="414" spans="11:12" x14ac:dyDescent="0.25">
      <c r="K414" s="48" t="s">
        <v>54</v>
      </c>
      <c r="L414" s="30" t="s">
        <v>54</v>
      </c>
    </row>
    <row r="415" spans="11:12" x14ac:dyDescent="0.25">
      <c r="K415" s="48" t="s">
        <v>54</v>
      </c>
      <c r="L415" s="30" t="s">
        <v>54</v>
      </c>
    </row>
    <row r="416" spans="11:12" x14ac:dyDescent="0.25">
      <c r="K416" s="48" t="s">
        <v>54</v>
      </c>
      <c r="L416" s="30" t="s">
        <v>54</v>
      </c>
    </row>
    <row r="417" spans="11:12" x14ac:dyDescent="0.25">
      <c r="K417" s="48" t="s">
        <v>54</v>
      </c>
      <c r="L417" s="30" t="s">
        <v>54</v>
      </c>
    </row>
    <row r="418" spans="11:12" x14ac:dyDescent="0.25">
      <c r="K418" s="48" t="s">
        <v>54</v>
      </c>
      <c r="L418" s="30" t="s">
        <v>54</v>
      </c>
    </row>
    <row r="419" spans="11:12" x14ac:dyDescent="0.25">
      <c r="K419" s="48" t="s">
        <v>54</v>
      </c>
      <c r="L419" s="30" t="s">
        <v>54</v>
      </c>
    </row>
    <row r="420" spans="11:12" x14ac:dyDescent="0.25">
      <c r="K420" s="48" t="s">
        <v>54</v>
      </c>
      <c r="L420" s="30" t="s">
        <v>54</v>
      </c>
    </row>
    <row r="421" spans="11:12" x14ac:dyDescent="0.25">
      <c r="K421" s="48" t="s">
        <v>54</v>
      </c>
      <c r="L421" s="30" t="s">
        <v>54</v>
      </c>
    </row>
    <row r="422" spans="11:12" x14ac:dyDescent="0.25">
      <c r="K422" s="48" t="s">
        <v>54</v>
      </c>
      <c r="L422" s="30" t="s">
        <v>54</v>
      </c>
    </row>
    <row r="423" spans="11:12" x14ac:dyDescent="0.25">
      <c r="K423" s="48" t="s">
        <v>54</v>
      </c>
      <c r="L423" s="30" t="s">
        <v>54</v>
      </c>
    </row>
    <row r="424" spans="11:12" x14ac:dyDescent="0.25">
      <c r="K424" s="48" t="s">
        <v>54</v>
      </c>
      <c r="L424" s="30" t="s">
        <v>54</v>
      </c>
    </row>
    <row r="425" spans="11:12" x14ac:dyDescent="0.25">
      <c r="K425" s="48" t="s">
        <v>54</v>
      </c>
      <c r="L425" s="30" t="s">
        <v>54</v>
      </c>
    </row>
    <row r="426" spans="11:12" x14ac:dyDescent="0.25">
      <c r="K426" s="48" t="s">
        <v>54</v>
      </c>
      <c r="L426" s="30" t="s">
        <v>54</v>
      </c>
    </row>
    <row r="427" spans="11:12" x14ac:dyDescent="0.25">
      <c r="K427" s="48" t="s">
        <v>54</v>
      </c>
      <c r="L427" s="30" t="s">
        <v>54</v>
      </c>
    </row>
    <row r="428" spans="11:12" x14ac:dyDescent="0.25">
      <c r="K428" s="48" t="s">
        <v>54</v>
      </c>
      <c r="L428" s="30" t="s">
        <v>54</v>
      </c>
    </row>
    <row r="429" spans="11:12" x14ac:dyDescent="0.25">
      <c r="K429" s="48" t="s">
        <v>54</v>
      </c>
      <c r="L429" s="30" t="s">
        <v>54</v>
      </c>
    </row>
    <row r="430" spans="11:12" x14ac:dyDescent="0.25">
      <c r="K430" s="48" t="s">
        <v>54</v>
      </c>
      <c r="L430" s="30" t="s">
        <v>54</v>
      </c>
    </row>
    <row r="431" spans="11:12" x14ac:dyDescent="0.25">
      <c r="K431" s="48" t="s">
        <v>54</v>
      </c>
      <c r="L431" s="30" t="s">
        <v>54</v>
      </c>
    </row>
    <row r="432" spans="11:12" x14ac:dyDescent="0.25">
      <c r="K432" s="48" t="s">
        <v>54</v>
      </c>
      <c r="L432" s="30" t="s">
        <v>54</v>
      </c>
    </row>
    <row r="433" spans="11:12" x14ac:dyDescent="0.25">
      <c r="K433" s="48" t="s">
        <v>54</v>
      </c>
      <c r="L433" s="30" t="s">
        <v>54</v>
      </c>
    </row>
    <row r="434" spans="11:12" x14ac:dyDescent="0.25">
      <c r="K434" s="48" t="s">
        <v>54</v>
      </c>
      <c r="L434" s="30" t="s">
        <v>54</v>
      </c>
    </row>
    <row r="435" spans="11:12" x14ac:dyDescent="0.25">
      <c r="K435" s="48" t="s">
        <v>54</v>
      </c>
      <c r="L435" s="30" t="s">
        <v>54</v>
      </c>
    </row>
    <row r="436" spans="11:12" x14ac:dyDescent="0.25">
      <c r="K436" s="48" t="s">
        <v>54</v>
      </c>
      <c r="L436" s="30" t="s">
        <v>54</v>
      </c>
    </row>
    <row r="437" spans="11:12" x14ac:dyDescent="0.25">
      <c r="K437" s="48" t="s">
        <v>54</v>
      </c>
      <c r="L437" s="30" t="s">
        <v>54</v>
      </c>
    </row>
    <row r="438" spans="11:12" x14ac:dyDescent="0.25">
      <c r="K438" s="48" t="s">
        <v>54</v>
      </c>
      <c r="L438" s="30" t="s">
        <v>54</v>
      </c>
    </row>
    <row r="439" spans="11:12" x14ac:dyDescent="0.25">
      <c r="K439" s="48" t="s">
        <v>54</v>
      </c>
      <c r="L439" s="30" t="s">
        <v>54</v>
      </c>
    </row>
    <row r="440" spans="11:12" x14ac:dyDescent="0.25">
      <c r="K440" s="48" t="s">
        <v>54</v>
      </c>
      <c r="L440" s="30" t="s">
        <v>54</v>
      </c>
    </row>
    <row r="441" spans="11:12" x14ac:dyDescent="0.25">
      <c r="K441" s="48" t="s">
        <v>54</v>
      </c>
      <c r="L441" s="30" t="s">
        <v>54</v>
      </c>
    </row>
    <row r="442" spans="11:12" x14ac:dyDescent="0.25">
      <c r="K442" s="48" t="s">
        <v>54</v>
      </c>
      <c r="L442" s="30" t="s">
        <v>54</v>
      </c>
    </row>
    <row r="443" spans="11:12" x14ac:dyDescent="0.25">
      <c r="K443" s="48" t="s">
        <v>54</v>
      </c>
      <c r="L443" s="30" t="s">
        <v>54</v>
      </c>
    </row>
    <row r="444" spans="11:12" x14ac:dyDescent="0.25">
      <c r="K444" s="48" t="s">
        <v>54</v>
      </c>
      <c r="L444" s="30" t="s">
        <v>54</v>
      </c>
    </row>
    <row r="445" spans="11:12" x14ac:dyDescent="0.25">
      <c r="K445" s="48" t="s">
        <v>54</v>
      </c>
      <c r="L445" s="30" t="s">
        <v>54</v>
      </c>
    </row>
    <row r="446" spans="11:12" x14ac:dyDescent="0.25">
      <c r="K446" s="48" t="s">
        <v>54</v>
      </c>
      <c r="L446" s="30" t="s">
        <v>54</v>
      </c>
    </row>
    <row r="447" spans="11:12" x14ac:dyDescent="0.25">
      <c r="K447" s="48" t="s">
        <v>54</v>
      </c>
      <c r="L447" s="30" t="s">
        <v>54</v>
      </c>
    </row>
    <row r="448" spans="11:12" x14ac:dyDescent="0.25">
      <c r="K448" s="48" t="s">
        <v>54</v>
      </c>
      <c r="L448" s="30" t="s">
        <v>54</v>
      </c>
    </row>
    <row r="449" spans="11:12" x14ac:dyDescent="0.25">
      <c r="K449" s="48" t="s">
        <v>54</v>
      </c>
      <c r="L449" s="30" t="s">
        <v>54</v>
      </c>
    </row>
    <row r="450" spans="11:12" x14ac:dyDescent="0.25">
      <c r="K450" s="48" t="s">
        <v>54</v>
      </c>
      <c r="L450" s="30" t="s">
        <v>54</v>
      </c>
    </row>
    <row r="451" spans="11:12" x14ac:dyDescent="0.25">
      <c r="K451" s="48" t="s">
        <v>54</v>
      </c>
      <c r="L451" s="30" t="s">
        <v>54</v>
      </c>
    </row>
    <row r="452" spans="11:12" x14ac:dyDescent="0.25">
      <c r="K452" s="26" t="s">
        <v>56</v>
      </c>
      <c r="L452" s="26"/>
    </row>
    <row r="453" spans="11:12" x14ac:dyDescent="0.25">
      <c r="K453" s="48">
        <v>43904</v>
      </c>
      <c r="L453" s="30">
        <v>100</v>
      </c>
    </row>
    <row r="454" spans="11:12" x14ac:dyDescent="0.25">
      <c r="K454" s="48">
        <v>43911</v>
      </c>
      <c r="L454" s="30">
        <v>99.321100000000001</v>
      </c>
    </row>
    <row r="455" spans="11:12" x14ac:dyDescent="0.25">
      <c r="K455" s="48">
        <v>43918</v>
      </c>
      <c r="L455" s="30">
        <v>95.4619</v>
      </c>
    </row>
    <row r="456" spans="11:12" x14ac:dyDescent="0.25">
      <c r="K456" s="48">
        <v>43925</v>
      </c>
      <c r="L456" s="30">
        <v>93.056299999999993</v>
      </c>
    </row>
    <row r="457" spans="11:12" x14ac:dyDescent="0.25">
      <c r="K457" s="48">
        <v>43932</v>
      </c>
      <c r="L457" s="30">
        <v>91.3489</v>
      </c>
    </row>
    <row r="458" spans="11:12" x14ac:dyDescent="0.25">
      <c r="K458" s="48">
        <v>43939</v>
      </c>
      <c r="L458" s="30">
        <v>91.480500000000006</v>
      </c>
    </row>
    <row r="459" spans="11:12" x14ac:dyDescent="0.25">
      <c r="K459" s="48">
        <v>43946</v>
      </c>
      <c r="L459" s="30">
        <v>92.262100000000004</v>
      </c>
    </row>
    <row r="460" spans="11:12" x14ac:dyDescent="0.25">
      <c r="K460" s="48">
        <v>43953</v>
      </c>
      <c r="L460" s="30">
        <v>92.855099999999993</v>
      </c>
    </row>
    <row r="461" spans="11:12" x14ac:dyDescent="0.25">
      <c r="K461" s="48">
        <v>43960</v>
      </c>
      <c r="L461" s="30">
        <v>93.613399999999999</v>
      </c>
    </row>
    <row r="462" spans="11:12" x14ac:dyDescent="0.25">
      <c r="K462" s="48">
        <v>43967</v>
      </c>
      <c r="L462" s="30">
        <v>94.225499999999997</v>
      </c>
    </row>
    <row r="463" spans="11:12" x14ac:dyDescent="0.25">
      <c r="K463" s="48">
        <v>43974</v>
      </c>
      <c r="L463" s="30">
        <v>94.4084</v>
      </c>
    </row>
    <row r="464" spans="11:12" x14ac:dyDescent="0.25">
      <c r="K464" s="48">
        <v>43981</v>
      </c>
      <c r="L464" s="30">
        <v>94.686999999999998</v>
      </c>
    </row>
    <row r="465" spans="11:12" x14ac:dyDescent="0.25">
      <c r="K465" s="48">
        <v>43988</v>
      </c>
      <c r="L465" s="30">
        <v>95.542299999999997</v>
      </c>
    </row>
    <row r="466" spans="11:12" x14ac:dyDescent="0.25">
      <c r="K466" s="48">
        <v>43995</v>
      </c>
      <c r="L466" s="30">
        <v>96.095299999999995</v>
      </c>
    </row>
    <row r="467" spans="11:12" x14ac:dyDescent="0.25">
      <c r="K467" s="48">
        <v>44002</v>
      </c>
      <c r="L467" s="30">
        <v>96.0732</v>
      </c>
    </row>
    <row r="468" spans="11:12" x14ac:dyDescent="0.25">
      <c r="K468" s="48">
        <v>44009</v>
      </c>
      <c r="L468" s="30">
        <v>95.823700000000002</v>
      </c>
    </row>
    <row r="469" spans="11:12" x14ac:dyDescent="0.25">
      <c r="K469" s="48">
        <v>44016</v>
      </c>
      <c r="L469" s="30">
        <v>96.968800000000002</v>
      </c>
    </row>
    <row r="470" spans="11:12" x14ac:dyDescent="0.25">
      <c r="K470" s="48">
        <v>44023</v>
      </c>
      <c r="L470" s="30">
        <v>98.324299999999994</v>
      </c>
    </row>
    <row r="471" spans="11:12" x14ac:dyDescent="0.25">
      <c r="K471" s="48">
        <v>44030</v>
      </c>
      <c r="L471" s="30">
        <v>98.800299999999993</v>
      </c>
    </row>
    <row r="472" spans="11:12" x14ac:dyDescent="0.25">
      <c r="K472" s="48">
        <v>44037</v>
      </c>
      <c r="L472" s="30">
        <v>99.153000000000006</v>
      </c>
    </row>
    <row r="473" spans="11:12" x14ac:dyDescent="0.25">
      <c r="K473" s="48">
        <v>44044</v>
      </c>
      <c r="L473" s="30">
        <v>99.098100000000002</v>
      </c>
    </row>
    <row r="474" spans="11:12" x14ac:dyDescent="0.25">
      <c r="K474" s="48">
        <v>44051</v>
      </c>
      <c r="L474" s="30">
        <v>99.383700000000005</v>
      </c>
    </row>
    <row r="475" spans="11:12" x14ac:dyDescent="0.25">
      <c r="K475" s="48">
        <v>44058</v>
      </c>
      <c r="L475" s="30">
        <v>99.357200000000006</v>
      </c>
    </row>
    <row r="476" spans="11:12" x14ac:dyDescent="0.25">
      <c r="K476" s="48">
        <v>44065</v>
      </c>
      <c r="L476" s="30">
        <v>99.732799999999997</v>
      </c>
    </row>
    <row r="477" spans="11:12" x14ac:dyDescent="0.25">
      <c r="K477" s="48">
        <v>44072</v>
      </c>
      <c r="L477" s="30">
        <v>99.634500000000003</v>
      </c>
    </row>
    <row r="478" spans="11:12" x14ac:dyDescent="0.25">
      <c r="K478" s="48">
        <v>44079</v>
      </c>
      <c r="L478" s="30">
        <v>99.960599999999999</v>
      </c>
    </row>
    <row r="479" spans="11:12" x14ac:dyDescent="0.25">
      <c r="K479" s="48">
        <v>44086</v>
      </c>
      <c r="L479" s="30">
        <v>100.56100000000001</v>
      </c>
    </row>
    <row r="480" spans="11:12" x14ac:dyDescent="0.25">
      <c r="K480" s="48">
        <v>44093</v>
      </c>
      <c r="L480" s="30">
        <v>100.77249999999999</v>
      </c>
    </row>
    <row r="481" spans="11:12" x14ac:dyDescent="0.25">
      <c r="K481" s="48">
        <v>44100</v>
      </c>
      <c r="L481" s="30">
        <v>100.11369999999999</v>
      </c>
    </row>
    <row r="482" spans="11:12" x14ac:dyDescent="0.25">
      <c r="K482" s="48">
        <v>44107</v>
      </c>
      <c r="L482" s="30">
        <v>99.440700000000007</v>
      </c>
    </row>
    <row r="483" spans="11:12" x14ac:dyDescent="0.25">
      <c r="K483" s="48">
        <v>44114</v>
      </c>
      <c r="L483" s="30">
        <v>99.907799999999995</v>
      </c>
    </row>
    <row r="484" spans="11:12" x14ac:dyDescent="0.25">
      <c r="K484" s="48">
        <v>44121</v>
      </c>
      <c r="L484" s="30">
        <v>100.57729999999999</v>
      </c>
    </row>
    <row r="485" spans="11:12" x14ac:dyDescent="0.25">
      <c r="K485" s="48">
        <v>44128</v>
      </c>
      <c r="L485" s="30">
        <v>100.6934</v>
      </c>
    </row>
    <row r="486" spans="11:12" x14ac:dyDescent="0.25">
      <c r="K486" s="48">
        <v>44135</v>
      </c>
      <c r="L486" s="30">
        <v>100.7182</v>
      </c>
    </row>
    <row r="487" spans="11:12" x14ac:dyDescent="0.25">
      <c r="K487" s="48">
        <v>44142</v>
      </c>
      <c r="L487" s="30">
        <v>101.0108</v>
      </c>
    </row>
    <row r="488" spans="11:12" x14ac:dyDescent="0.25">
      <c r="K488" s="48">
        <v>44149</v>
      </c>
      <c r="L488" s="30">
        <v>101.6653</v>
      </c>
    </row>
    <row r="489" spans="11:12" x14ac:dyDescent="0.25">
      <c r="K489" s="48">
        <v>44156</v>
      </c>
      <c r="L489" s="30">
        <v>101.8248</v>
      </c>
    </row>
    <row r="490" spans="11:12" x14ac:dyDescent="0.25">
      <c r="K490" s="48">
        <v>44163</v>
      </c>
      <c r="L490" s="30">
        <v>101.9678</v>
      </c>
    </row>
    <row r="491" spans="11:12" x14ac:dyDescent="0.25">
      <c r="K491" s="48">
        <v>44170</v>
      </c>
      <c r="L491" s="30">
        <v>102.2984</v>
      </c>
    </row>
    <row r="492" spans="11:12" x14ac:dyDescent="0.25">
      <c r="K492" s="48">
        <v>44177</v>
      </c>
      <c r="L492" s="30">
        <v>102.1896</v>
      </c>
    </row>
    <row r="493" spans="11:12" x14ac:dyDescent="0.25">
      <c r="K493" s="48">
        <v>44184</v>
      </c>
      <c r="L493" s="30">
        <v>101.05719999999999</v>
      </c>
    </row>
    <row r="494" spans="11:12" x14ac:dyDescent="0.25">
      <c r="K494" s="48">
        <v>44191</v>
      </c>
      <c r="L494" s="30">
        <v>96.712900000000005</v>
      </c>
    </row>
    <row r="495" spans="11:12" x14ac:dyDescent="0.25">
      <c r="K495" s="48">
        <v>44198</v>
      </c>
      <c r="L495" s="30">
        <v>93.861099999999993</v>
      </c>
    </row>
    <row r="496" spans="11:12" x14ac:dyDescent="0.25">
      <c r="K496" s="48">
        <v>44205</v>
      </c>
      <c r="L496" s="30">
        <v>95.711299999999994</v>
      </c>
    </row>
    <row r="497" spans="11:12" x14ac:dyDescent="0.25">
      <c r="K497" s="48">
        <v>44212</v>
      </c>
      <c r="L497" s="30">
        <v>98.078599999999994</v>
      </c>
    </row>
    <row r="498" spans="11:12" x14ac:dyDescent="0.25">
      <c r="K498" s="48">
        <v>44219</v>
      </c>
      <c r="L498" s="30">
        <v>99.235200000000006</v>
      </c>
    </row>
    <row r="499" spans="11:12" x14ac:dyDescent="0.25">
      <c r="K499" s="48">
        <v>44226</v>
      </c>
      <c r="L499" s="30">
        <v>99.680800000000005</v>
      </c>
    </row>
    <row r="500" spans="11:12" x14ac:dyDescent="0.25">
      <c r="K500" s="48">
        <v>44233</v>
      </c>
      <c r="L500" s="30">
        <v>100.11109999999999</v>
      </c>
    </row>
    <row r="501" spans="11:12" x14ac:dyDescent="0.25">
      <c r="K501" s="48">
        <v>44240</v>
      </c>
      <c r="L501" s="30">
        <v>100.8669</v>
      </c>
    </row>
    <row r="502" spans="11:12" x14ac:dyDescent="0.25">
      <c r="K502" s="48">
        <v>44247</v>
      </c>
      <c r="L502" s="30">
        <v>101.3061</v>
      </c>
    </row>
    <row r="503" spans="11:12" x14ac:dyDescent="0.25">
      <c r="K503" s="48">
        <v>44254</v>
      </c>
      <c r="L503" s="30">
        <v>101.8306</v>
      </c>
    </row>
    <row r="504" spans="11:12" x14ac:dyDescent="0.25">
      <c r="K504" s="48">
        <v>44261</v>
      </c>
      <c r="L504" s="30">
        <v>102.08</v>
      </c>
    </row>
    <row r="505" spans="11:12" x14ac:dyDescent="0.25">
      <c r="K505" s="48">
        <v>44268</v>
      </c>
      <c r="L505" s="30">
        <v>102.2406</v>
      </c>
    </row>
    <row r="506" spans="11:12" x14ac:dyDescent="0.25">
      <c r="K506" s="48">
        <v>44275</v>
      </c>
      <c r="L506" s="30">
        <v>102.5239</v>
      </c>
    </row>
    <row r="507" spans="11:12" x14ac:dyDescent="0.25">
      <c r="K507" s="48">
        <v>44282</v>
      </c>
      <c r="L507" s="30">
        <v>102.26649999999999</v>
      </c>
    </row>
    <row r="508" spans="11:12" x14ac:dyDescent="0.25">
      <c r="K508" s="48">
        <v>44289</v>
      </c>
      <c r="L508" s="30">
        <v>101.1096</v>
      </c>
    </row>
    <row r="509" spans="11:12" x14ac:dyDescent="0.25">
      <c r="K509" s="48">
        <v>44296</v>
      </c>
      <c r="L509" s="30">
        <v>100.6669</v>
      </c>
    </row>
    <row r="510" spans="11:12" x14ac:dyDescent="0.25">
      <c r="K510" s="48">
        <v>44303</v>
      </c>
      <c r="L510" s="30">
        <v>101.4267</v>
      </c>
    </row>
    <row r="511" spans="11:12" x14ac:dyDescent="0.25">
      <c r="K511" s="48">
        <v>44310</v>
      </c>
      <c r="L511" s="30">
        <v>101.76730000000001</v>
      </c>
    </row>
    <row r="512" spans="11:12" x14ac:dyDescent="0.25">
      <c r="K512" s="48">
        <v>44317</v>
      </c>
      <c r="L512" s="30">
        <v>101.80119999999999</v>
      </c>
    </row>
    <row r="513" spans="11:12" x14ac:dyDescent="0.25">
      <c r="K513" s="48">
        <v>44324</v>
      </c>
      <c r="L513" s="30">
        <v>101.6985</v>
      </c>
    </row>
    <row r="514" spans="11:12" x14ac:dyDescent="0.25">
      <c r="K514" s="48">
        <v>44331</v>
      </c>
      <c r="L514" s="30">
        <v>101.7649</v>
      </c>
    </row>
    <row r="515" spans="11:12" x14ac:dyDescent="0.25">
      <c r="K515" s="48">
        <v>44338</v>
      </c>
      <c r="L515" s="30">
        <v>102.2697</v>
      </c>
    </row>
    <row r="516" spans="11:12" x14ac:dyDescent="0.25">
      <c r="K516" s="48" t="s">
        <v>54</v>
      </c>
      <c r="L516" s="30" t="s">
        <v>54</v>
      </c>
    </row>
    <row r="517" spans="11:12" x14ac:dyDescent="0.25">
      <c r="K517" s="48" t="s">
        <v>54</v>
      </c>
      <c r="L517" s="30" t="s">
        <v>54</v>
      </c>
    </row>
    <row r="518" spans="11:12" x14ac:dyDescent="0.25">
      <c r="K518" s="48" t="s">
        <v>54</v>
      </c>
      <c r="L518" s="30" t="s">
        <v>54</v>
      </c>
    </row>
    <row r="519" spans="11:12" x14ac:dyDescent="0.25">
      <c r="K519" s="48" t="s">
        <v>54</v>
      </c>
      <c r="L519" s="30" t="s">
        <v>54</v>
      </c>
    </row>
    <row r="520" spans="11:12" x14ac:dyDescent="0.25">
      <c r="K520" s="48" t="s">
        <v>54</v>
      </c>
      <c r="L520" s="30" t="s">
        <v>54</v>
      </c>
    </row>
    <row r="521" spans="11:12" x14ac:dyDescent="0.25">
      <c r="K521" s="48" t="s">
        <v>54</v>
      </c>
      <c r="L521" s="30" t="s">
        <v>54</v>
      </c>
    </row>
    <row r="522" spans="11:12" x14ac:dyDescent="0.25">
      <c r="K522" s="48" t="s">
        <v>54</v>
      </c>
      <c r="L522" s="30" t="s">
        <v>54</v>
      </c>
    </row>
    <row r="523" spans="11:12" x14ac:dyDescent="0.25">
      <c r="K523" s="48" t="s">
        <v>54</v>
      </c>
      <c r="L523" s="30" t="s">
        <v>54</v>
      </c>
    </row>
    <row r="524" spans="11:12" x14ac:dyDescent="0.25">
      <c r="K524" s="48" t="s">
        <v>54</v>
      </c>
      <c r="L524" s="30" t="s">
        <v>54</v>
      </c>
    </row>
    <row r="525" spans="11:12" x14ac:dyDescent="0.25">
      <c r="K525" s="48" t="s">
        <v>54</v>
      </c>
      <c r="L525" s="30" t="s">
        <v>54</v>
      </c>
    </row>
    <row r="526" spans="11:12" x14ac:dyDescent="0.25">
      <c r="K526" s="48" t="s">
        <v>54</v>
      </c>
      <c r="L526" s="30" t="s">
        <v>54</v>
      </c>
    </row>
    <row r="527" spans="11:12" x14ac:dyDescent="0.25">
      <c r="K527" s="48" t="s">
        <v>54</v>
      </c>
      <c r="L527" s="30" t="s">
        <v>54</v>
      </c>
    </row>
    <row r="528" spans="11:12" x14ac:dyDescent="0.25">
      <c r="K528" s="48" t="s">
        <v>54</v>
      </c>
      <c r="L528" s="30" t="s">
        <v>54</v>
      </c>
    </row>
    <row r="529" spans="11:12" x14ac:dyDescent="0.25">
      <c r="K529" s="48" t="s">
        <v>54</v>
      </c>
      <c r="L529" s="30" t="s">
        <v>54</v>
      </c>
    </row>
    <row r="530" spans="11:12" x14ac:dyDescent="0.25">
      <c r="K530" s="48" t="s">
        <v>54</v>
      </c>
      <c r="L530" s="30" t="s">
        <v>54</v>
      </c>
    </row>
    <row r="531" spans="11:12" x14ac:dyDescent="0.25">
      <c r="K531" s="48" t="s">
        <v>54</v>
      </c>
      <c r="L531" s="30" t="s">
        <v>54</v>
      </c>
    </row>
    <row r="532" spans="11:12" x14ac:dyDescent="0.25">
      <c r="K532" s="48" t="s">
        <v>54</v>
      </c>
      <c r="L532" s="30" t="s">
        <v>54</v>
      </c>
    </row>
    <row r="533" spans="11:12" x14ac:dyDescent="0.25">
      <c r="K533" s="48" t="s">
        <v>54</v>
      </c>
      <c r="L533" s="30" t="s">
        <v>54</v>
      </c>
    </row>
    <row r="534" spans="11:12" x14ac:dyDescent="0.25">
      <c r="K534" s="48" t="s">
        <v>54</v>
      </c>
      <c r="L534" s="30" t="s">
        <v>54</v>
      </c>
    </row>
    <row r="535" spans="11:12" x14ac:dyDescent="0.25">
      <c r="K535" s="48" t="s">
        <v>54</v>
      </c>
      <c r="L535" s="30" t="s">
        <v>54</v>
      </c>
    </row>
    <row r="536" spans="11:12" x14ac:dyDescent="0.25">
      <c r="K536" s="48" t="s">
        <v>54</v>
      </c>
      <c r="L536" s="30" t="s">
        <v>54</v>
      </c>
    </row>
    <row r="537" spans="11:12" x14ac:dyDescent="0.25">
      <c r="K537" s="48" t="s">
        <v>54</v>
      </c>
      <c r="L537" s="30" t="s">
        <v>54</v>
      </c>
    </row>
    <row r="538" spans="11:12" x14ac:dyDescent="0.25">
      <c r="K538" s="48" t="s">
        <v>54</v>
      </c>
      <c r="L538" s="30" t="s">
        <v>54</v>
      </c>
    </row>
    <row r="539" spans="11:12" x14ac:dyDescent="0.25">
      <c r="K539" s="48" t="s">
        <v>54</v>
      </c>
      <c r="L539" s="30" t="s">
        <v>54</v>
      </c>
    </row>
    <row r="540" spans="11:12" x14ac:dyDescent="0.25">
      <c r="K540" s="48" t="s">
        <v>54</v>
      </c>
      <c r="L540" s="30" t="s">
        <v>54</v>
      </c>
    </row>
    <row r="541" spans="11:12" x14ac:dyDescent="0.25">
      <c r="K541" s="48" t="s">
        <v>54</v>
      </c>
      <c r="L541" s="30" t="s">
        <v>54</v>
      </c>
    </row>
    <row r="542" spans="11:12" x14ac:dyDescent="0.25">
      <c r="K542" s="48" t="s">
        <v>54</v>
      </c>
      <c r="L542" s="30" t="s">
        <v>54</v>
      </c>
    </row>
    <row r="543" spans="11:12" x14ac:dyDescent="0.25">
      <c r="K543" s="48" t="s">
        <v>54</v>
      </c>
      <c r="L543" s="30" t="s">
        <v>54</v>
      </c>
    </row>
    <row r="544" spans="11:12" x14ac:dyDescent="0.25">
      <c r="K544" s="48" t="s">
        <v>54</v>
      </c>
      <c r="L544" s="30" t="s">
        <v>54</v>
      </c>
    </row>
    <row r="545" spans="11:12" x14ac:dyDescent="0.25">
      <c r="K545" s="48" t="s">
        <v>54</v>
      </c>
      <c r="L545" s="30" t="s">
        <v>54</v>
      </c>
    </row>
    <row r="546" spans="11:12" x14ac:dyDescent="0.25">
      <c r="K546" s="48" t="s">
        <v>54</v>
      </c>
      <c r="L546" s="30" t="s">
        <v>54</v>
      </c>
    </row>
    <row r="547" spans="11:12" x14ac:dyDescent="0.25">
      <c r="K547" s="48" t="s">
        <v>54</v>
      </c>
      <c r="L547" s="30" t="s">
        <v>54</v>
      </c>
    </row>
    <row r="548" spans="11:12" x14ac:dyDescent="0.25">
      <c r="K548" s="48" t="s">
        <v>54</v>
      </c>
      <c r="L548" s="30" t="s">
        <v>54</v>
      </c>
    </row>
    <row r="549" spans="11:12" x14ac:dyDescent="0.25">
      <c r="K549" s="48" t="s">
        <v>54</v>
      </c>
      <c r="L549" s="30" t="s">
        <v>54</v>
      </c>
    </row>
    <row r="550" spans="11:12" x14ac:dyDescent="0.25">
      <c r="K550" s="48" t="s">
        <v>54</v>
      </c>
      <c r="L550" s="30" t="s">
        <v>54</v>
      </c>
    </row>
    <row r="551" spans="11:12" x14ac:dyDescent="0.25">
      <c r="K551" s="48" t="s">
        <v>54</v>
      </c>
      <c r="L551" s="30" t="s">
        <v>54</v>
      </c>
    </row>
    <row r="552" spans="11:12" x14ac:dyDescent="0.25">
      <c r="K552" s="48" t="s">
        <v>54</v>
      </c>
      <c r="L552" s="30" t="s">
        <v>54</v>
      </c>
    </row>
    <row r="553" spans="11:12" x14ac:dyDescent="0.25">
      <c r="K553" s="48" t="s">
        <v>54</v>
      </c>
      <c r="L553" s="30" t="s">
        <v>54</v>
      </c>
    </row>
    <row r="554" spans="11:12" x14ac:dyDescent="0.25">
      <c r="K554" s="48" t="s">
        <v>54</v>
      </c>
      <c r="L554" s="30" t="s">
        <v>54</v>
      </c>
    </row>
    <row r="555" spans="11:12" x14ac:dyDescent="0.25">
      <c r="K555" s="48" t="s">
        <v>54</v>
      </c>
      <c r="L555" s="30" t="s">
        <v>54</v>
      </c>
    </row>
    <row r="556" spans="11:12" x14ac:dyDescent="0.25">
      <c r="K556" s="48" t="s">
        <v>54</v>
      </c>
      <c r="L556" s="30" t="s">
        <v>54</v>
      </c>
    </row>
    <row r="557" spans="11:12" x14ac:dyDescent="0.25">
      <c r="K557" s="48" t="s">
        <v>54</v>
      </c>
      <c r="L557" s="30" t="s">
        <v>54</v>
      </c>
    </row>
    <row r="558" spans="11:12" x14ac:dyDescent="0.25">
      <c r="K558" s="48" t="s">
        <v>54</v>
      </c>
      <c r="L558" s="30" t="s">
        <v>54</v>
      </c>
    </row>
    <row r="559" spans="11:12" x14ac:dyDescent="0.25">
      <c r="K559" s="48" t="s">
        <v>54</v>
      </c>
      <c r="L559" s="30" t="s">
        <v>54</v>
      </c>
    </row>
    <row r="560" spans="11:12" x14ac:dyDescent="0.25">
      <c r="K560" s="48" t="s">
        <v>54</v>
      </c>
      <c r="L560" s="30" t="s">
        <v>54</v>
      </c>
    </row>
    <row r="561" spans="11:12" x14ac:dyDescent="0.25">
      <c r="K561" s="48" t="s">
        <v>54</v>
      </c>
      <c r="L561" s="30" t="s">
        <v>54</v>
      </c>
    </row>
    <row r="562" spans="11:12" x14ac:dyDescent="0.25">
      <c r="K562" s="48" t="s">
        <v>54</v>
      </c>
      <c r="L562" s="30" t="s">
        <v>54</v>
      </c>
    </row>
    <row r="563" spans="11:12" x14ac:dyDescent="0.25">
      <c r="K563" s="48" t="s">
        <v>54</v>
      </c>
      <c r="L563" s="30" t="s">
        <v>54</v>
      </c>
    </row>
    <row r="564" spans="11:12" x14ac:dyDescent="0.25">
      <c r="K564" s="48" t="s">
        <v>54</v>
      </c>
      <c r="L564" s="30" t="s">
        <v>54</v>
      </c>
    </row>
    <row r="565" spans="11:12" x14ac:dyDescent="0.25">
      <c r="K565" s="48" t="s">
        <v>54</v>
      </c>
      <c r="L565" s="30" t="s">
        <v>54</v>
      </c>
    </row>
    <row r="566" spans="11:12" x14ac:dyDescent="0.25">
      <c r="K566" s="48" t="s">
        <v>54</v>
      </c>
      <c r="L566" s="30" t="s">
        <v>54</v>
      </c>
    </row>
    <row r="567" spans="11:12" x14ac:dyDescent="0.25">
      <c r="K567" s="48" t="s">
        <v>54</v>
      </c>
      <c r="L567" s="30" t="s">
        <v>54</v>
      </c>
    </row>
    <row r="568" spans="11:12" x14ac:dyDescent="0.25">
      <c r="K568" s="48" t="s">
        <v>54</v>
      </c>
      <c r="L568" s="30" t="s">
        <v>54</v>
      </c>
    </row>
    <row r="569" spans="11:12" x14ac:dyDescent="0.25">
      <c r="K569" s="48" t="s">
        <v>54</v>
      </c>
      <c r="L569" s="30" t="s">
        <v>54</v>
      </c>
    </row>
    <row r="570" spans="11:12" x14ac:dyDescent="0.25">
      <c r="K570" s="48" t="s">
        <v>54</v>
      </c>
      <c r="L570" s="30" t="s">
        <v>54</v>
      </c>
    </row>
    <row r="571" spans="11:12" x14ac:dyDescent="0.25">
      <c r="K571" s="48" t="s">
        <v>54</v>
      </c>
      <c r="L571" s="30" t="s">
        <v>54</v>
      </c>
    </row>
    <row r="572" spans="11:12" x14ac:dyDescent="0.25">
      <c r="K572" s="48" t="s">
        <v>54</v>
      </c>
      <c r="L572" s="30" t="s">
        <v>54</v>
      </c>
    </row>
    <row r="573" spans="11:12" x14ac:dyDescent="0.25">
      <c r="K573" s="48" t="s">
        <v>54</v>
      </c>
      <c r="L573" s="30" t="s">
        <v>54</v>
      </c>
    </row>
    <row r="574" spans="11:12" x14ac:dyDescent="0.25">
      <c r="K574" s="48" t="s">
        <v>54</v>
      </c>
      <c r="L574" s="30" t="s">
        <v>54</v>
      </c>
    </row>
    <row r="575" spans="11:12" x14ac:dyDescent="0.25">
      <c r="K575" s="48" t="s">
        <v>54</v>
      </c>
      <c r="L575" s="30" t="s">
        <v>54</v>
      </c>
    </row>
    <row r="576" spans="11:12" x14ac:dyDescent="0.25">
      <c r="K576" s="48" t="s">
        <v>54</v>
      </c>
      <c r="L576" s="30" t="s">
        <v>54</v>
      </c>
    </row>
    <row r="577" spans="11:12" x14ac:dyDescent="0.25">
      <c r="K577" s="48" t="s">
        <v>54</v>
      </c>
      <c r="L577" s="30" t="s">
        <v>54</v>
      </c>
    </row>
    <row r="578" spans="11:12" x14ac:dyDescent="0.25">
      <c r="K578" s="48" t="s">
        <v>54</v>
      </c>
      <c r="L578" s="30" t="s">
        <v>54</v>
      </c>
    </row>
    <row r="579" spans="11:12" x14ac:dyDescent="0.25">
      <c r="K579" s="48" t="s">
        <v>54</v>
      </c>
      <c r="L579" s="30" t="s">
        <v>54</v>
      </c>
    </row>
    <row r="580" spans="11:12" x14ac:dyDescent="0.25">
      <c r="K580" s="48" t="s">
        <v>54</v>
      </c>
      <c r="L580" s="30" t="s">
        <v>54</v>
      </c>
    </row>
    <row r="581" spans="11:12" x14ac:dyDescent="0.25">
      <c r="K581" s="48" t="s">
        <v>54</v>
      </c>
      <c r="L581" s="30" t="s">
        <v>54</v>
      </c>
    </row>
    <row r="582" spans="11:12" x14ac:dyDescent="0.25">
      <c r="K582" s="48" t="s">
        <v>54</v>
      </c>
      <c r="L582" s="30" t="s">
        <v>54</v>
      </c>
    </row>
    <row r="583" spans="11:12" x14ac:dyDescent="0.25">
      <c r="K583" s="48" t="s">
        <v>54</v>
      </c>
      <c r="L583" s="30" t="s">
        <v>54</v>
      </c>
    </row>
    <row r="584" spans="11:12" x14ac:dyDescent="0.25">
      <c r="K584" s="48" t="s">
        <v>54</v>
      </c>
      <c r="L584" s="30" t="s">
        <v>54</v>
      </c>
    </row>
    <row r="585" spans="11:12" x14ac:dyDescent="0.25">
      <c r="K585" s="48" t="s">
        <v>54</v>
      </c>
      <c r="L585" s="30" t="s">
        <v>54</v>
      </c>
    </row>
    <row r="586" spans="11:12" x14ac:dyDescent="0.25">
      <c r="K586" s="48" t="s">
        <v>54</v>
      </c>
      <c r="L586" s="30" t="s">
        <v>54</v>
      </c>
    </row>
    <row r="587" spans="11:12" x14ac:dyDescent="0.25">
      <c r="K587" s="48" t="s">
        <v>54</v>
      </c>
      <c r="L587" s="30" t="s">
        <v>54</v>
      </c>
    </row>
    <row r="588" spans="11:12" x14ac:dyDescent="0.25">
      <c r="K588" s="48" t="s">
        <v>54</v>
      </c>
      <c r="L588" s="30" t="s">
        <v>54</v>
      </c>
    </row>
    <row r="589" spans="11:12" x14ac:dyDescent="0.25">
      <c r="K589" s="48" t="s">
        <v>54</v>
      </c>
      <c r="L589" s="30" t="s">
        <v>54</v>
      </c>
    </row>
    <row r="590" spans="11:12" x14ac:dyDescent="0.25">
      <c r="K590" s="48" t="s">
        <v>54</v>
      </c>
      <c r="L590" s="30" t="s">
        <v>54</v>
      </c>
    </row>
    <row r="591" spans="11:12" x14ac:dyDescent="0.25">
      <c r="K591" s="48" t="s">
        <v>54</v>
      </c>
      <c r="L591" s="30" t="s">
        <v>54</v>
      </c>
    </row>
    <row r="592" spans="11:12" x14ac:dyDescent="0.25">
      <c r="K592" s="48" t="s">
        <v>54</v>
      </c>
      <c r="L592" s="30" t="s">
        <v>54</v>
      </c>
    </row>
    <row r="593" spans="11:12" x14ac:dyDescent="0.25">
      <c r="K593" s="48" t="s">
        <v>54</v>
      </c>
      <c r="L593" s="30" t="s">
        <v>54</v>
      </c>
    </row>
    <row r="594" spans="11:12" x14ac:dyDescent="0.25">
      <c r="K594" s="48" t="s">
        <v>54</v>
      </c>
      <c r="L594" s="30" t="s">
        <v>54</v>
      </c>
    </row>
    <row r="595" spans="11:12" x14ac:dyDescent="0.25">
      <c r="K595" s="48" t="s">
        <v>54</v>
      </c>
      <c r="L595" s="30" t="s">
        <v>54</v>
      </c>
    </row>
    <row r="596" spans="11:12" x14ac:dyDescent="0.25">
      <c r="K596" s="48" t="s">
        <v>54</v>
      </c>
      <c r="L596" s="30" t="s">
        <v>54</v>
      </c>
    </row>
    <row r="597" spans="11:12" x14ac:dyDescent="0.25">
      <c r="K597" s="48" t="s">
        <v>54</v>
      </c>
      <c r="L597" s="30" t="s">
        <v>54</v>
      </c>
    </row>
    <row r="598" spans="11:12" x14ac:dyDescent="0.25">
      <c r="K598" s="48" t="s">
        <v>54</v>
      </c>
      <c r="L598" s="30" t="s">
        <v>54</v>
      </c>
    </row>
    <row r="599" spans="11:12" x14ac:dyDescent="0.25">
      <c r="K599" s="48" t="s">
        <v>54</v>
      </c>
      <c r="L599" s="30" t="s">
        <v>54</v>
      </c>
    </row>
    <row r="600" spans="11:12" x14ac:dyDescent="0.25">
      <c r="K600" s="26" t="s">
        <v>57</v>
      </c>
      <c r="L600" s="26"/>
    </row>
    <row r="601" spans="11:12" x14ac:dyDescent="0.25">
      <c r="K601" s="48">
        <v>43904</v>
      </c>
      <c r="L601" s="30">
        <v>100</v>
      </c>
    </row>
    <row r="602" spans="11:12" x14ac:dyDescent="0.25">
      <c r="K602" s="48">
        <v>43911</v>
      </c>
      <c r="L602" s="30">
        <v>99.568399999999997</v>
      </c>
    </row>
    <row r="603" spans="11:12" x14ac:dyDescent="0.25">
      <c r="K603" s="48">
        <v>43918</v>
      </c>
      <c r="L603" s="30">
        <v>97.366900000000001</v>
      </c>
    </row>
    <row r="604" spans="11:12" x14ac:dyDescent="0.25">
      <c r="K604" s="48">
        <v>43925</v>
      </c>
      <c r="L604" s="30">
        <v>96.335999999999999</v>
      </c>
    </row>
    <row r="605" spans="11:12" x14ac:dyDescent="0.25">
      <c r="K605" s="48">
        <v>43932</v>
      </c>
      <c r="L605" s="30">
        <v>93.492500000000007</v>
      </c>
    </row>
    <row r="606" spans="11:12" x14ac:dyDescent="0.25">
      <c r="K606" s="48">
        <v>43939</v>
      </c>
      <c r="L606" s="30">
        <v>94.042299999999997</v>
      </c>
    </row>
    <row r="607" spans="11:12" x14ac:dyDescent="0.25">
      <c r="K607" s="48">
        <v>43946</v>
      </c>
      <c r="L607" s="30">
        <v>94.535700000000006</v>
      </c>
    </row>
    <row r="608" spans="11:12" x14ac:dyDescent="0.25">
      <c r="K608" s="48">
        <v>43953</v>
      </c>
      <c r="L608" s="30">
        <v>95.349199999999996</v>
      </c>
    </row>
    <row r="609" spans="11:12" x14ac:dyDescent="0.25">
      <c r="K609" s="48">
        <v>43960</v>
      </c>
      <c r="L609" s="30">
        <v>95.177400000000006</v>
      </c>
    </row>
    <row r="610" spans="11:12" x14ac:dyDescent="0.25">
      <c r="K610" s="48">
        <v>43967</v>
      </c>
      <c r="L610" s="30">
        <v>94.158500000000004</v>
      </c>
    </row>
    <row r="611" spans="11:12" x14ac:dyDescent="0.25">
      <c r="K611" s="48">
        <v>43974</v>
      </c>
      <c r="L611" s="30">
        <v>93.2791</v>
      </c>
    </row>
    <row r="612" spans="11:12" x14ac:dyDescent="0.25">
      <c r="K612" s="48">
        <v>43981</v>
      </c>
      <c r="L612" s="30">
        <v>94.687799999999996</v>
      </c>
    </row>
    <row r="613" spans="11:12" x14ac:dyDescent="0.25">
      <c r="K613" s="48">
        <v>43988</v>
      </c>
      <c r="L613" s="30">
        <v>95.825199999999995</v>
      </c>
    </row>
    <row r="614" spans="11:12" x14ac:dyDescent="0.25">
      <c r="K614" s="48">
        <v>43995</v>
      </c>
      <c r="L614" s="30">
        <v>96.838200000000001</v>
      </c>
    </row>
    <row r="615" spans="11:12" x14ac:dyDescent="0.25">
      <c r="K615" s="48">
        <v>44002</v>
      </c>
      <c r="L615" s="30">
        <v>97.931100000000001</v>
      </c>
    </row>
    <row r="616" spans="11:12" x14ac:dyDescent="0.25">
      <c r="K616" s="48">
        <v>44009</v>
      </c>
      <c r="L616" s="30">
        <v>98.682699999999997</v>
      </c>
    </row>
    <row r="617" spans="11:12" x14ac:dyDescent="0.25">
      <c r="K617" s="48">
        <v>44016</v>
      </c>
      <c r="L617" s="30">
        <v>100.0949</v>
      </c>
    </row>
    <row r="618" spans="11:12" x14ac:dyDescent="0.25">
      <c r="K618" s="48">
        <v>44023</v>
      </c>
      <c r="L618" s="30">
        <v>98.075900000000004</v>
      </c>
    </row>
    <row r="619" spans="11:12" x14ac:dyDescent="0.25">
      <c r="K619" s="48">
        <v>44030</v>
      </c>
      <c r="L619" s="30">
        <v>97.861800000000002</v>
      </c>
    </row>
    <row r="620" spans="11:12" x14ac:dyDescent="0.25">
      <c r="K620" s="48">
        <v>44037</v>
      </c>
      <c r="L620" s="30">
        <v>97.617599999999996</v>
      </c>
    </row>
    <row r="621" spans="11:12" x14ac:dyDescent="0.25">
      <c r="K621" s="48">
        <v>44044</v>
      </c>
      <c r="L621" s="30">
        <v>98.003900000000002</v>
      </c>
    </row>
    <row r="622" spans="11:12" x14ac:dyDescent="0.25">
      <c r="K622" s="48">
        <v>44051</v>
      </c>
      <c r="L622" s="30">
        <v>98.601699999999994</v>
      </c>
    </row>
    <row r="623" spans="11:12" x14ac:dyDescent="0.25">
      <c r="K623" s="48">
        <v>44058</v>
      </c>
      <c r="L623" s="30">
        <v>98.280299999999997</v>
      </c>
    </row>
    <row r="624" spans="11:12" x14ac:dyDescent="0.25">
      <c r="K624" s="48">
        <v>44065</v>
      </c>
      <c r="L624" s="30">
        <v>98.569500000000005</v>
      </c>
    </row>
    <row r="625" spans="11:12" x14ac:dyDescent="0.25">
      <c r="K625" s="48">
        <v>44072</v>
      </c>
      <c r="L625" s="30">
        <v>98.344099999999997</v>
      </c>
    </row>
    <row r="626" spans="11:12" x14ac:dyDescent="0.25">
      <c r="K626" s="48">
        <v>44079</v>
      </c>
      <c r="L626" s="30">
        <v>101.1683</v>
      </c>
    </row>
    <row r="627" spans="11:12" x14ac:dyDescent="0.25">
      <c r="K627" s="48">
        <v>44086</v>
      </c>
      <c r="L627" s="30">
        <v>102.6818</v>
      </c>
    </row>
    <row r="628" spans="11:12" x14ac:dyDescent="0.25">
      <c r="K628" s="48">
        <v>44093</v>
      </c>
      <c r="L628" s="30">
        <v>103.43899999999999</v>
      </c>
    </row>
    <row r="629" spans="11:12" x14ac:dyDescent="0.25">
      <c r="K629" s="48">
        <v>44100</v>
      </c>
      <c r="L629" s="30">
        <v>102.25279999999999</v>
      </c>
    </row>
    <row r="630" spans="11:12" x14ac:dyDescent="0.25">
      <c r="K630" s="48">
        <v>44107</v>
      </c>
      <c r="L630" s="30">
        <v>100.0765</v>
      </c>
    </row>
    <row r="631" spans="11:12" x14ac:dyDescent="0.25">
      <c r="K631" s="48">
        <v>44114</v>
      </c>
      <c r="L631" s="30">
        <v>99.381600000000006</v>
      </c>
    </row>
    <row r="632" spans="11:12" x14ac:dyDescent="0.25">
      <c r="K632" s="48">
        <v>44121</v>
      </c>
      <c r="L632" s="30">
        <v>100.0265</v>
      </c>
    </row>
    <row r="633" spans="11:12" x14ac:dyDescent="0.25">
      <c r="K633" s="48">
        <v>44128</v>
      </c>
      <c r="L633" s="30">
        <v>99.156800000000004</v>
      </c>
    </row>
    <row r="634" spans="11:12" x14ac:dyDescent="0.25">
      <c r="K634" s="48">
        <v>44135</v>
      </c>
      <c r="L634" s="30">
        <v>98.964600000000004</v>
      </c>
    </row>
    <row r="635" spans="11:12" x14ac:dyDescent="0.25">
      <c r="K635" s="48">
        <v>44142</v>
      </c>
      <c r="L635" s="30">
        <v>100.2189</v>
      </c>
    </row>
    <row r="636" spans="11:12" x14ac:dyDescent="0.25">
      <c r="K636" s="48">
        <v>44149</v>
      </c>
      <c r="L636" s="30">
        <v>100.9264</v>
      </c>
    </row>
    <row r="637" spans="11:12" x14ac:dyDescent="0.25">
      <c r="K637" s="48">
        <v>44156</v>
      </c>
      <c r="L637" s="30">
        <v>101.54340000000001</v>
      </c>
    </row>
    <row r="638" spans="11:12" x14ac:dyDescent="0.25">
      <c r="K638" s="48">
        <v>44163</v>
      </c>
      <c r="L638" s="30">
        <v>103.175</v>
      </c>
    </row>
    <row r="639" spans="11:12" x14ac:dyDescent="0.25">
      <c r="K639" s="48">
        <v>44170</v>
      </c>
      <c r="L639" s="30">
        <v>104.68640000000001</v>
      </c>
    </row>
    <row r="640" spans="11:12" x14ac:dyDescent="0.25">
      <c r="K640" s="48">
        <v>44177</v>
      </c>
      <c r="L640" s="30">
        <v>104.5783</v>
      </c>
    </row>
    <row r="641" spans="11:12" x14ac:dyDescent="0.25">
      <c r="K641" s="48">
        <v>44184</v>
      </c>
      <c r="L641" s="30">
        <v>103.6267</v>
      </c>
    </row>
    <row r="642" spans="11:12" x14ac:dyDescent="0.25">
      <c r="K642" s="48">
        <v>44191</v>
      </c>
      <c r="L642" s="30">
        <v>97.198899999999995</v>
      </c>
    </row>
    <row r="643" spans="11:12" x14ac:dyDescent="0.25">
      <c r="K643" s="48">
        <v>44198</v>
      </c>
      <c r="L643" s="30">
        <v>93.437600000000003</v>
      </c>
    </row>
    <row r="644" spans="11:12" x14ac:dyDescent="0.25">
      <c r="K644" s="48">
        <v>44205</v>
      </c>
      <c r="L644" s="30">
        <v>95.187200000000004</v>
      </c>
    </row>
    <row r="645" spans="11:12" x14ac:dyDescent="0.25">
      <c r="K645" s="48">
        <v>44212</v>
      </c>
      <c r="L645" s="30">
        <v>97.726100000000002</v>
      </c>
    </row>
    <row r="646" spans="11:12" x14ac:dyDescent="0.25">
      <c r="K646" s="48">
        <v>44219</v>
      </c>
      <c r="L646" s="30">
        <v>98.566199999999995</v>
      </c>
    </row>
    <row r="647" spans="11:12" x14ac:dyDescent="0.25">
      <c r="K647" s="48">
        <v>44226</v>
      </c>
      <c r="L647" s="30">
        <v>98.849199999999996</v>
      </c>
    </row>
    <row r="648" spans="11:12" x14ac:dyDescent="0.25">
      <c r="K648" s="48">
        <v>44233</v>
      </c>
      <c r="L648" s="30">
        <v>101.9991</v>
      </c>
    </row>
    <row r="649" spans="11:12" x14ac:dyDescent="0.25">
      <c r="K649" s="48">
        <v>44240</v>
      </c>
      <c r="L649" s="30">
        <v>103.1741</v>
      </c>
    </row>
    <row r="650" spans="11:12" x14ac:dyDescent="0.25">
      <c r="K650" s="48">
        <v>44247</v>
      </c>
      <c r="L650" s="30">
        <v>103.6486</v>
      </c>
    </row>
    <row r="651" spans="11:12" x14ac:dyDescent="0.25">
      <c r="K651" s="48">
        <v>44254</v>
      </c>
      <c r="L651" s="30">
        <v>104.16889999999999</v>
      </c>
    </row>
    <row r="652" spans="11:12" x14ac:dyDescent="0.25">
      <c r="K652" s="48">
        <v>44261</v>
      </c>
      <c r="L652" s="30">
        <v>105.4468</v>
      </c>
    </row>
    <row r="653" spans="11:12" x14ac:dyDescent="0.25">
      <c r="K653" s="48">
        <v>44268</v>
      </c>
      <c r="L653" s="30">
        <v>105.1597</v>
      </c>
    </row>
    <row r="654" spans="11:12" x14ac:dyDescent="0.25">
      <c r="K654" s="48">
        <v>44275</v>
      </c>
      <c r="L654" s="30">
        <v>104.387</v>
      </c>
    </row>
    <row r="655" spans="11:12" x14ac:dyDescent="0.25">
      <c r="K655" s="48">
        <v>44282</v>
      </c>
      <c r="L655" s="30">
        <v>103.9603</v>
      </c>
    </row>
    <row r="656" spans="11:12" x14ac:dyDescent="0.25">
      <c r="K656" s="48">
        <v>44289</v>
      </c>
      <c r="L656" s="30">
        <v>103.5166</v>
      </c>
    </row>
    <row r="657" spans="11:12" x14ac:dyDescent="0.25">
      <c r="K657" s="48">
        <v>44296</v>
      </c>
      <c r="L657" s="30">
        <v>102.6084</v>
      </c>
    </row>
    <row r="658" spans="11:12" x14ac:dyDescent="0.25">
      <c r="K658" s="48">
        <v>44303</v>
      </c>
      <c r="L658" s="30">
        <v>104.0663</v>
      </c>
    </row>
    <row r="659" spans="11:12" x14ac:dyDescent="0.25">
      <c r="K659" s="48">
        <v>44310</v>
      </c>
      <c r="L659" s="30">
        <v>103.3997</v>
      </c>
    </row>
    <row r="660" spans="11:12" x14ac:dyDescent="0.25">
      <c r="K660" s="48">
        <v>44317</v>
      </c>
      <c r="L660" s="30">
        <v>103.2368</v>
      </c>
    </row>
    <row r="661" spans="11:12" x14ac:dyDescent="0.25">
      <c r="K661" s="48">
        <v>44324</v>
      </c>
      <c r="L661" s="30">
        <v>102.44370000000001</v>
      </c>
    </row>
    <row r="662" spans="11:12" x14ac:dyDescent="0.25">
      <c r="K662" s="48">
        <v>44331</v>
      </c>
      <c r="L662" s="30">
        <v>102.91419999999999</v>
      </c>
    </row>
    <row r="663" spans="11:12" x14ac:dyDescent="0.25">
      <c r="K663" s="48">
        <v>44338</v>
      </c>
      <c r="L663" s="30">
        <v>103.2555</v>
      </c>
    </row>
    <row r="664" spans="11:12" x14ac:dyDescent="0.25">
      <c r="K664" s="48" t="s">
        <v>54</v>
      </c>
      <c r="L664" s="30" t="s">
        <v>54</v>
      </c>
    </row>
    <row r="665" spans="11:12" x14ac:dyDescent="0.25">
      <c r="K665" s="48" t="s">
        <v>54</v>
      </c>
      <c r="L665" s="30" t="s">
        <v>54</v>
      </c>
    </row>
    <row r="666" spans="11:12" x14ac:dyDescent="0.25">
      <c r="K666" s="48" t="s">
        <v>54</v>
      </c>
      <c r="L666" s="30" t="s">
        <v>54</v>
      </c>
    </row>
    <row r="667" spans="11:12" x14ac:dyDescent="0.25">
      <c r="K667" s="48" t="s">
        <v>54</v>
      </c>
      <c r="L667" s="30" t="s">
        <v>54</v>
      </c>
    </row>
    <row r="668" spans="11:12" x14ac:dyDescent="0.25">
      <c r="K668" s="48" t="s">
        <v>54</v>
      </c>
      <c r="L668" s="30" t="s">
        <v>54</v>
      </c>
    </row>
    <row r="669" spans="11:12" x14ac:dyDescent="0.25">
      <c r="K669" s="48" t="s">
        <v>54</v>
      </c>
      <c r="L669" s="30" t="s">
        <v>54</v>
      </c>
    </row>
    <row r="670" spans="11:12" x14ac:dyDescent="0.25">
      <c r="K670" s="48" t="s">
        <v>54</v>
      </c>
      <c r="L670" s="30" t="s">
        <v>54</v>
      </c>
    </row>
    <row r="671" spans="11:12" x14ac:dyDescent="0.25">
      <c r="K671" s="48" t="s">
        <v>54</v>
      </c>
      <c r="L671" s="30" t="s">
        <v>54</v>
      </c>
    </row>
    <row r="672" spans="11:12" x14ac:dyDescent="0.25">
      <c r="K672" s="48" t="s">
        <v>54</v>
      </c>
      <c r="L672" s="30" t="s">
        <v>54</v>
      </c>
    </row>
    <row r="673" spans="11:12" x14ac:dyDescent="0.25">
      <c r="K673" s="48" t="s">
        <v>54</v>
      </c>
      <c r="L673" s="30" t="s">
        <v>54</v>
      </c>
    </row>
    <row r="674" spans="11:12" x14ac:dyDescent="0.25">
      <c r="K674" s="48" t="s">
        <v>54</v>
      </c>
      <c r="L674" s="30" t="s">
        <v>54</v>
      </c>
    </row>
    <row r="675" spans="11:12" x14ac:dyDescent="0.25">
      <c r="K675" s="48" t="s">
        <v>54</v>
      </c>
      <c r="L675" s="30" t="s">
        <v>54</v>
      </c>
    </row>
    <row r="676" spans="11:12" x14ac:dyDescent="0.25">
      <c r="K676" s="48" t="s">
        <v>54</v>
      </c>
      <c r="L676" s="30" t="s">
        <v>54</v>
      </c>
    </row>
    <row r="677" spans="11:12" x14ac:dyDescent="0.25">
      <c r="K677" s="48" t="s">
        <v>54</v>
      </c>
      <c r="L677" s="30" t="s">
        <v>54</v>
      </c>
    </row>
    <row r="678" spans="11:12" x14ac:dyDescent="0.25">
      <c r="K678" s="48" t="s">
        <v>54</v>
      </c>
      <c r="L678" s="30" t="s">
        <v>54</v>
      </c>
    </row>
    <row r="679" spans="11:12" x14ac:dyDescent="0.25">
      <c r="K679" s="48" t="s">
        <v>54</v>
      </c>
      <c r="L679" s="30" t="s">
        <v>54</v>
      </c>
    </row>
    <row r="680" spans="11:12" x14ac:dyDescent="0.25">
      <c r="K680" s="48" t="s">
        <v>54</v>
      </c>
      <c r="L680" s="30" t="s">
        <v>54</v>
      </c>
    </row>
    <row r="681" spans="11:12" x14ac:dyDescent="0.25">
      <c r="K681" s="48" t="s">
        <v>54</v>
      </c>
      <c r="L681" s="30" t="s">
        <v>54</v>
      </c>
    </row>
    <row r="682" spans="11:12" x14ac:dyDescent="0.25">
      <c r="K682" s="48" t="s">
        <v>54</v>
      </c>
      <c r="L682" s="30" t="s">
        <v>54</v>
      </c>
    </row>
    <row r="683" spans="11:12" x14ac:dyDescent="0.25">
      <c r="K683" s="48" t="s">
        <v>54</v>
      </c>
      <c r="L683" s="30" t="s">
        <v>54</v>
      </c>
    </row>
    <row r="684" spans="11:12" x14ac:dyDescent="0.25">
      <c r="K684" s="48" t="s">
        <v>54</v>
      </c>
      <c r="L684" s="30" t="s">
        <v>54</v>
      </c>
    </row>
    <row r="685" spans="11:12" x14ac:dyDescent="0.25">
      <c r="K685" s="48" t="s">
        <v>54</v>
      </c>
      <c r="L685" s="30" t="s">
        <v>54</v>
      </c>
    </row>
    <row r="686" spans="11:12" x14ac:dyDescent="0.25">
      <c r="K686" s="48" t="s">
        <v>54</v>
      </c>
      <c r="L686" s="30" t="s">
        <v>54</v>
      </c>
    </row>
    <row r="687" spans="11:12" x14ac:dyDescent="0.25">
      <c r="K687" s="48" t="s">
        <v>54</v>
      </c>
      <c r="L687" s="30" t="s">
        <v>54</v>
      </c>
    </row>
    <row r="688" spans="11:12" x14ac:dyDescent="0.25">
      <c r="K688" s="48" t="s">
        <v>54</v>
      </c>
      <c r="L688" s="30" t="s">
        <v>54</v>
      </c>
    </row>
    <row r="689" spans="11:12" x14ac:dyDescent="0.25">
      <c r="K689" s="48" t="s">
        <v>54</v>
      </c>
      <c r="L689" s="30" t="s">
        <v>54</v>
      </c>
    </row>
    <row r="690" spans="11:12" x14ac:dyDescent="0.25">
      <c r="K690" s="48" t="s">
        <v>54</v>
      </c>
      <c r="L690" s="30" t="s">
        <v>54</v>
      </c>
    </row>
    <row r="691" spans="11:12" x14ac:dyDescent="0.25">
      <c r="K691" s="48" t="s">
        <v>54</v>
      </c>
      <c r="L691" s="30" t="s">
        <v>54</v>
      </c>
    </row>
    <row r="692" spans="11:12" x14ac:dyDescent="0.25">
      <c r="K692" s="48" t="s">
        <v>54</v>
      </c>
      <c r="L692" s="30" t="s">
        <v>54</v>
      </c>
    </row>
    <row r="693" spans="11:12" x14ac:dyDescent="0.25">
      <c r="K693" s="48" t="s">
        <v>54</v>
      </c>
      <c r="L693" s="30" t="s">
        <v>54</v>
      </c>
    </row>
    <row r="694" spans="11:12" x14ac:dyDescent="0.25">
      <c r="K694" s="48" t="s">
        <v>54</v>
      </c>
      <c r="L694" s="30" t="s">
        <v>54</v>
      </c>
    </row>
    <row r="695" spans="11:12" x14ac:dyDescent="0.25">
      <c r="K695" s="48" t="s">
        <v>54</v>
      </c>
      <c r="L695" s="30" t="s">
        <v>54</v>
      </c>
    </row>
    <row r="696" spans="11:12" x14ac:dyDescent="0.25">
      <c r="K696" s="48" t="s">
        <v>54</v>
      </c>
      <c r="L696" s="30" t="s">
        <v>54</v>
      </c>
    </row>
    <row r="697" spans="11:12" x14ac:dyDescent="0.25">
      <c r="K697" s="48" t="s">
        <v>54</v>
      </c>
      <c r="L697" s="30" t="s">
        <v>54</v>
      </c>
    </row>
    <row r="698" spans="11:12" x14ac:dyDescent="0.25">
      <c r="K698" s="48" t="s">
        <v>54</v>
      </c>
      <c r="L698" s="30" t="s">
        <v>54</v>
      </c>
    </row>
    <row r="699" spans="11:12" x14ac:dyDescent="0.25">
      <c r="K699" s="48" t="s">
        <v>54</v>
      </c>
      <c r="L699" s="30" t="s">
        <v>54</v>
      </c>
    </row>
    <row r="700" spans="11:12" x14ac:dyDescent="0.25">
      <c r="K700" s="48" t="s">
        <v>54</v>
      </c>
      <c r="L700" s="30" t="s">
        <v>54</v>
      </c>
    </row>
    <row r="701" spans="11:12" x14ac:dyDescent="0.25">
      <c r="K701" s="48" t="s">
        <v>54</v>
      </c>
      <c r="L701" s="30" t="s">
        <v>54</v>
      </c>
    </row>
    <row r="702" spans="11:12" x14ac:dyDescent="0.25">
      <c r="K702" s="48" t="s">
        <v>54</v>
      </c>
      <c r="L702" s="30" t="s">
        <v>54</v>
      </c>
    </row>
    <row r="703" spans="11:12" x14ac:dyDescent="0.25">
      <c r="K703" s="48" t="s">
        <v>54</v>
      </c>
      <c r="L703" s="30" t="s">
        <v>54</v>
      </c>
    </row>
    <row r="704" spans="11:12" x14ac:dyDescent="0.25">
      <c r="K704" s="48" t="s">
        <v>54</v>
      </c>
      <c r="L704" s="30" t="s">
        <v>54</v>
      </c>
    </row>
    <row r="705" spans="11:12" x14ac:dyDescent="0.25">
      <c r="K705" s="48" t="s">
        <v>54</v>
      </c>
      <c r="L705" s="30" t="s">
        <v>54</v>
      </c>
    </row>
    <row r="706" spans="11:12" x14ac:dyDescent="0.25">
      <c r="K706" s="48" t="s">
        <v>54</v>
      </c>
      <c r="L706" s="30" t="s">
        <v>54</v>
      </c>
    </row>
    <row r="707" spans="11:12" x14ac:dyDescent="0.25">
      <c r="K707" s="48" t="s">
        <v>54</v>
      </c>
      <c r="L707" s="30" t="s">
        <v>54</v>
      </c>
    </row>
    <row r="708" spans="11:12" x14ac:dyDescent="0.25">
      <c r="K708" s="48" t="s">
        <v>54</v>
      </c>
      <c r="L708" s="30" t="s">
        <v>54</v>
      </c>
    </row>
    <row r="709" spans="11:12" x14ac:dyDescent="0.25">
      <c r="K709" s="48" t="s">
        <v>54</v>
      </c>
      <c r="L709" s="30" t="s">
        <v>54</v>
      </c>
    </row>
    <row r="710" spans="11:12" x14ac:dyDescent="0.25">
      <c r="K710" s="48" t="s">
        <v>54</v>
      </c>
      <c r="L710" s="30" t="s">
        <v>54</v>
      </c>
    </row>
    <row r="711" spans="11:12" x14ac:dyDescent="0.25">
      <c r="K711" s="48" t="s">
        <v>54</v>
      </c>
      <c r="L711" s="30" t="s">
        <v>54</v>
      </c>
    </row>
    <row r="712" spans="11:12" x14ac:dyDescent="0.25">
      <c r="K712" s="48" t="s">
        <v>54</v>
      </c>
      <c r="L712" s="30" t="s">
        <v>54</v>
      </c>
    </row>
    <row r="713" spans="11:12" x14ac:dyDescent="0.25">
      <c r="K713" s="48" t="s">
        <v>54</v>
      </c>
      <c r="L713" s="30" t="s">
        <v>54</v>
      </c>
    </row>
    <row r="714" spans="11:12" x14ac:dyDescent="0.25">
      <c r="K714" s="48" t="s">
        <v>54</v>
      </c>
      <c r="L714" s="30" t="s">
        <v>54</v>
      </c>
    </row>
    <row r="715" spans="11:12" x14ac:dyDescent="0.25">
      <c r="K715" s="48" t="s">
        <v>54</v>
      </c>
      <c r="L715" s="30" t="s">
        <v>54</v>
      </c>
    </row>
    <row r="716" spans="11:12" x14ac:dyDescent="0.25">
      <c r="K716" s="48" t="s">
        <v>54</v>
      </c>
      <c r="L716" s="30" t="s">
        <v>54</v>
      </c>
    </row>
    <row r="717" spans="11:12" x14ac:dyDescent="0.25">
      <c r="K717" s="48" t="s">
        <v>54</v>
      </c>
      <c r="L717" s="30" t="s">
        <v>54</v>
      </c>
    </row>
    <row r="718" spans="11:12" x14ac:dyDescent="0.25">
      <c r="K718" s="48" t="s">
        <v>54</v>
      </c>
      <c r="L718" s="30" t="s">
        <v>54</v>
      </c>
    </row>
    <row r="719" spans="11:12" x14ac:dyDescent="0.25">
      <c r="K719" s="48" t="s">
        <v>54</v>
      </c>
      <c r="L719" s="30" t="s">
        <v>54</v>
      </c>
    </row>
    <row r="720" spans="11:12" x14ac:dyDescent="0.25">
      <c r="K720" s="48" t="s">
        <v>54</v>
      </c>
      <c r="L720" s="30" t="s">
        <v>54</v>
      </c>
    </row>
    <row r="721" spans="11:12" x14ac:dyDescent="0.25">
      <c r="K721" s="48" t="s">
        <v>54</v>
      </c>
      <c r="L721" s="30" t="s">
        <v>54</v>
      </c>
    </row>
    <row r="722" spans="11:12" x14ac:dyDescent="0.25">
      <c r="K722" s="48" t="s">
        <v>54</v>
      </c>
      <c r="L722" s="30" t="s">
        <v>54</v>
      </c>
    </row>
    <row r="723" spans="11:12" x14ac:dyDescent="0.25">
      <c r="K723" s="48" t="s">
        <v>54</v>
      </c>
      <c r="L723" s="30" t="s">
        <v>54</v>
      </c>
    </row>
    <row r="724" spans="11:12" x14ac:dyDescent="0.25">
      <c r="K724" s="48" t="s">
        <v>54</v>
      </c>
      <c r="L724" s="30" t="s">
        <v>54</v>
      </c>
    </row>
    <row r="725" spans="11:12" x14ac:dyDescent="0.25">
      <c r="K725" s="48" t="s">
        <v>54</v>
      </c>
      <c r="L725" s="30" t="s">
        <v>54</v>
      </c>
    </row>
    <row r="726" spans="11:12" x14ac:dyDescent="0.25">
      <c r="K726" s="48" t="s">
        <v>54</v>
      </c>
      <c r="L726" s="30" t="s">
        <v>54</v>
      </c>
    </row>
    <row r="727" spans="11:12" x14ac:dyDescent="0.25">
      <c r="K727" s="48" t="s">
        <v>54</v>
      </c>
      <c r="L727" s="30" t="s">
        <v>54</v>
      </c>
    </row>
    <row r="728" spans="11:12" x14ac:dyDescent="0.25">
      <c r="K728" s="48" t="s">
        <v>54</v>
      </c>
      <c r="L728" s="30" t="s">
        <v>54</v>
      </c>
    </row>
    <row r="729" spans="11:12" x14ac:dyDescent="0.25">
      <c r="K729" s="48" t="s">
        <v>54</v>
      </c>
      <c r="L729" s="30" t="s">
        <v>54</v>
      </c>
    </row>
    <row r="730" spans="11:12" x14ac:dyDescent="0.25">
      <c r="K730" s="48" t="s">
        <v>54</v>
      </c>
      <c r="L730" s="30" t="s">
        <v>54</v>
      </c>
    </row>
    <row r="731" spans="11:12" x14ac:dyDescent="0.25">
      <c r="K731" s="48" t="s">
        <v>54</v>
      </c>
      <c r="L731" s="30" t="s">
        <v>54</v>
      </c>
    </row>
    <row r="732" spans="11:12" x14ac:dyDescent="0.25">
      <c r="K732" s="48" t="s">
        <v>54</v>
      </c>
      <c r="L732" s="30" t="s">
        <v>54</v>
      </c>
    </row>
    <row r="733" spans="11:12" x14ac:dyDescent="0.25">
      <c r="K733" s="48" t="s">
        <v>54</v>
      </c>
      <c r="L733" s="30" t="s">
        <v>54</v>
      </c>
    </row>
    <row r="734" spans="11:12" x14ac:dyDescent="0.25">
      <c r="K734" s="48" t="s">
        <v>54</v>
      </c>
      <c r="L734" s="30" t="s">
        <v>54</v>
      </c>
    </row>
    <row r="735" spans="11:12" x14ac:dyDescent="0.25">
      <c r="K735" s="48" t="s">
        <v>54</v>
      </c>
      <c r="L735" s="30" t="s">
        <v>54</v>
      </c>
    </row>
    <row r="736" spans="11:12" x14ac:dyDescent="0.25">
      <c r="K736" s="48" t="s">
        <v>54</v>
      </c>
      <c r="L736" s="30" t="s">
        <v>54</v>
      </c>
    </row>
    <row r="737" spans="11:12" x14ac:dyDescent="0.25">
      <c r="K737" s="48" t="s">
        <v>54</v>
      </c>
      <c r="L737" s="30" t="s">
        <v>54</v>
      </c>
    </row>
    <row r="738" spans="11:12" x14ac:dyDescent="0.25">
      <c r="K738" s="48" t="s">
        <v>54</v>
      </c>
      <c r="L738" s="30" t="s">
        <v>54</v>
      </c>
    </row>
    <row r="739" spans="11:12" x14ac:dyDescent="0.25">
      <c r="K739" s="48" t="s">
        <v>54</v>
      </c>
      <c r="L739" s="30" t="s">
        <v>54</v>
      </c>
    </row>
    <row r="740" spans="11:12" x14ac:dyDescent="0.25">
      <c r="K740" s="48" t="s">
        <v>54</v>
      </c>
      <c r="L740" s="30" t="s">
        <v>54</v>
      </c>
    </row>
    <row r="741" spans="11:12" x14ac:dyDescent="0.25">
      <c r="K741" s="48" t="s">
        <v>54</v>
      </c>
      <c r="L741" s="30" t="s">
        <v>54</v>
      </c>
    </row>
    <row r="742" spans="11:12" x14ac:dyDescent="0.25">
      <c r="K742" s="48" t="s">
        <v>54</v>
      </c>
      <c r="L742" s="30" t="s">
        <v>54</v>
      </c>
    </row>
    <row r="743" spans="11:12" x14ac:dyDescent="0.25">
      <c r="K743" s="48" t="s">
        <v>54</v>
      </c>
      <c r="L743" s="30" t="s">
        <v>54</v>
      </c>
    </row>
    <row r="744" spans="11:12" x14ac:dyDescent="0.25">
      <c r="K744" s="48" t="s">
        <v>54</v>
      </c>
      <c r="L744" s="30" t="s">
        <v>54</v>
      </c>
    </row>
    <row r="745" spans="11:12" x14ac:dyDescent="0.25">
      <c r="K745" s="48" t="s">
        <v>54</v>
      </c>
      <c r="L745" s="30" t="s">
        <v>54</v>
      </c>
    </row>
    <row r="746" spans="11:12" x14ac:dyDescent="0.25">
      <c r="K746" s="48" t="s">
        <v>54</v>
      </c>
      <c r="L746" s="30" t="s">
        <v>54</v>
      </c>
    </row>
    <row r="747" spans="11:12" x14ac:dyDescent="0.25">
      <c r="K747" s="48" t="s">
        <v>54</v>
      </c>
      <c r="L747" s="30" t="s">
        <v>54</v>
      </c>
    </row>
    <row r="748" spans="11:12" x14ac:dyDescent="0.25">
      <c r="K748" s="22"/>
      <c r="L748" s="26"/>
    </row>
    <row r="749" spans="11:12" x14ac:dyDescent="0.25">
      <c r="K749" s="22"/>
      <c r="L749" s="26"/>
    </row>
    <row r="750" spans="11:12" x14ac:dyDescent="0.25">
      <c r="K750" s="22"/>
      <c r="L750" s="26"/>
    </row>
    <row r="751" spans="11:12" x14ac:dyDescent="0.25">
      <c r="K751" s="22"/>
      <c r="L751" s="26"/>
    </row>
    <row r="752" spans="11:12" x14ac:dyDescent="0.25">
      <c r="K752" s="22"/>
      <c r="L752" s="26"/>
    </row>
    <row r="753" spans="11:12" x14ac:dyDescent="0.25">
      <c r="K753" s="22"/>
      <c r="L753" s="26"/>
    </row>
    <row r="754" spans="11:12" x14ac:dyDescent="0.25">
      <c r="K754" s="22"/>
      <c r="L754" s="26"/>
    </row>
    <row r="755" spans="11:12" x14ac:dyDescent="0.25">
      <c r="K755" s="22"/>
      <c r="L755" s="26"/>
    </row>
    <row r="756" spans="11:12" x14ac:dyDescent="0.25">
      <c r="K756" s="22"/>
      <c r="L756" s="26"/>
    </row>
    <row r="757" spans="11:12" x14ac:dyDescent="0.25">
      <c r="K757" s="22"/>
      <c r="L757" s="26"/>
    </row>
    <row r="758" spans="11:12" x14ac:dyDescent="0.25">
      <c r="K758" s="22"/>
      <c r="L758" s="26"/>
    </row>
    <row r="759" spans="11:12" x14ac:dyDescent="0.25">
      <c r="K759" s="22"/>
      <c r="L759" s="26"/>
    </row>
    <row r="760" spans="11:12" x14ac:dyDescent="0.25">
      <c r="K760" s="22"/>
      <c r="L760" s="26"/>
    </row>
    <row r="761" spans="11:12" x14ac:dyDescent="0.25">
      <c r="K761" s="22"/>
      <c r="L761" s="26"/>
    </row>
    <row r="762" spans="11:12" x14ac:dyDescent="0.25">
      <c r="K762" s="22"/>
      <c r="L762" s="26"/>
    </row>
    <row r="763" spans="11:12" x14ac:dyDescent="0.25">
      <c r="K763" s="22"/>
      <c r="L763" s="26"/>
    </row>
    <row r="764" spans="11:12" x14ac:dyDescent="0.25">
      <c r="K764" s="22"/>
      <c r="L764" s="26"/>
    </row>
    <row r="765" spans="11:12" x14ac:dyDescent="0.25">
      <c r="K765" s="22"/>
      <c r="L765" s="26"/>
    </row>
    <row r="766" spans="11:12" x14ac:dyDescent="0.25">
      <c r="K766" s="22"/>
      <c r="L766" s="26"/>
    </row>
    <row r="767" spans="11:12" x14ac:dyDescent="0.25">
      <c r="K767" s="22"/>
      <c r="L767" s="26"/>
    </row>
    <row r="768" spans="11:12" x14ac:dyDescent="0.25">
      <c r="K768" s="22"/>
      <c r="L768" s="26"/>
    </row>
    <row r="769" spans="11:12" x14ac:dyDescent="0.25">
      <c r="K769" s="22"/>
      <c r="L769" s="26"/>
    </row>
    <row r="770" spans="11:12" x14ac:dyDescent="0.25">
      <c r="K770" s="22"/>
      <c r="L770" s="26"/>
    </row>
    <row r="771" spans="11:12" x14ac:dyDescent="0.25">
      <c r="K771" s="22"/>
      <c r="L771" s="26"/>
    </row>
    <row r="772" spans="11:12" x14ac:dyDescent="0.25">
      <c r="K772" s="22"/>
      <c r="L772" s="26"/>
    </row>
    <row r="773" spans="11:12" x14ac:dyDescent="0.25">
      <c r="K773" s="22"/>
      <c r="L773" s="26"/>
    </row>
    <row r="774" spans="11:12" x14ac:dyDescent="0.25">
      <c r="K774" s="22"/>
      <c r="L774" s="26"/>
    </row>
    <row r="775" spans="11:12" x14ac:dyDescent="0.25">
      <c r="K775" s="22"/>
      <c r="L775" s="26"/>
    </row>
    <row r="776" spans="11:12" x14ac:dyDescent="0.25">
      <c r="K776" s="22"/>
      <c r="L776" s="26"/>
    </row>
    <row r="777" spans="11:12" x14ac:dyDescent="0.25">
      <c r="K777" s="22"/>
      <c r="L777" s="26"/>
    </row>
    <row r="778" spans="11:12" x14ac:dyDescent="0.25">
      <c r="K778" s="22"/>
      <c r="L778" s="26"/>
    </row>
    <row r="779" spans="11:12" x14ac:dyDescent="0.25">
      <c r="K779" s="22"/>
      <c r="L779" s="26"/>
    </row>
    <row r="780" spans="11:12" x14ac:dyDescent="0.25">
      <c r="K780" s="22"/>
      <c r="L780" s="26"/>
    </row>
    <row r="781" spans="11:12" x14ac:dyDescent="0.25">
      <c r="K781" s="22"/>
      <c r="L781" s="26"/>
    </row>
    <row r="782" spans="11:12" x14ac:dyDescent="0.25">
      <c r="K782" s="22"/>
      <c r="L782" s="26"/>
    </row>
    <row r="783" spans="11:12" x14ac:dyDescent="0.25">
      <c r="K783" s="22"/>
      <c r="L783" s="26"/>
    </row>
    <row r="784" spans="11:12" x14ac:dyDescent="0.25">
      <c r="K784" s="22"/>
      <c r="L784" s="26"/>
    </row>
    <row r="785" spans="11:12" x14ac:dyDescent="0.25">
      <c r="K785" s="22"/>
      <c r="L785" s="26"/>
    </row>
    <row r="786" spans="11:12" x14ac:dyDescent="0.25">
      <c r="K786" s="22"/>
      <c r="L786" s="26"/>
    </row>
    <row r="787" spans="11:12" x14ac:dyDescent="0.25">
      <c r="K787" s="22"/>
      <c r="L787" s="26"/>
    </row>
    <row r="788" spans="11:12" x14ac:dyDescent="0.25">
      <c r="K788" s="22"/>
      <c r="L788" s="26"/>
    </row>
    <row r="789" spans="11:12" x14ac:dyDescent="0.25">
      <c r="K789" s="22"/>
      <c r="L789" s="26"/>
    </row>
    <row r="790" spans="11:12" x14ac:dyDescent="0.25">
      <c r="K790" s="22"/>
      <c r="L790" s="26"/>
    </row>
    <row r="791" spans="11:12" x14ac:dyDescent="0.25">
      <c r="K791" s="22"/>
      <c r="L791" s="26"/>
    </row>
    <row r="792" spans="11:12" x14ac:dyDescent="0.25">
      <c r="K792" s="22"/>
      <c r="L792" s="26"/>
    </row>
    <row r="793" spans="11:12" x14ac:dyDescent="0.25">
      <c r="K793" s="22"/>
      <c r="L793" s="26"/>
    </row>
    <row r="794" spans="11:12" x14ac:dyDescent="0.25">
      <c r="K794" s="22"/>
      <c r="L794" s="26"/>
    </row>
    <row r="795" spans="11:12" x14ac:dyDescent="0.25">
      <c r="K795" s="22"/>
      <c r="L795" s="26"/>
    </row>
    <row r="796" spans="11:12" x14ac:dyDescent="0.25">
      <c r="K796" s="22"/>
      <c r="L796" s="26"/>
    </row>
    <row r="797" spans="11:12" x14ac:dyDescent="0.25">
      <c r="K797" s="22"/>
      <c r="L797" s="26"/>
    </row>
    <row r="798" spans="11:12" x14ac:dyDescent="0.25">
      <c r="K798" s="22"/>
      <c r="L798" s="26"/>
    </row>
    <row r="799" spans="11:12" x14ac:dyDescent="0.25">
      <c r="K799" s="22"/>
      <c r="L799" s="26"/>
    </row>
    <row r="800" spans="11:12" x14ac:dyDescent="0.25">
      <c r="K800" s="22"/>
      <c r="L800" s="26"/>
    </row>
    <row r="801" spans="11:12" x14ac:dyDescent="0.25">
      <c r="K801" s="22"/>
      <c r="L801" s="26"/>
    </row>
    <row r="802" spans="11:12" x14ac:dyDescent="0.25">
      <c r="K802" s="22"/>
      <c r="L802" s="26"/>
    </row>
    <row r="803" spans="11:12" x14ac:dyDescent="0.25">
      <c r="K803" s="22"/>
      <c r="L803" s="26"/>
    </row>
    <row r="804" spans="11:12" x14ac:dyDescent="0.25">
      <c r="K804" s="22"/>
      <c r="L804" s="26"/>
    </row>
    <row r="805" spans="11:12" x14ac:dyDescent="0.25">
      <c r="K805" s="22"/>
      <c r="L805" s="26"/>
    </row>
    <row r="806" spans="11:12" x14ac:dyDescent="0.25">
      <c r="K806" s="22"/>
      <c r="L806" s="26"/>
    </row>
    <row r="807" spans="11:12" x14ac:dyDescent="0.25">
      <c r="K807" s="22"/>
      <c r="L807" s="26"/>
    </row>
    <row r="808" spans="11:12" x14ac:dyDescent="0.25">
      <c r="K808" s="22"/>
      <c r="L808" s="26"/>
    </row>
    <row r="809" spans="11:12" x14ac:dyDescent="0.25">
      <c r="K809" s="22"/>
      <c r="L809" s="26"/>
    </row>
    <row r="810" spans="11:12" x14ac:dyDescent="0.25">
      <c r="K810" s="22"/>
      <c r="L810" s="26"/>
    </row>
    <row r="811" spans="11:12" x14ac:dyDescent="0.25">
      <c r="K811" s="22"/>
      <c r="L811" s="26"/>
    </row>
    <row r="812" spans="11:12" x14ac:dyDescent="0.25">
      <c r="K812" s="22"/>
      <c r="L812" s="26"/>
    </row>
    <row r="813" spans="11:12" x14ac:dyDescent="0.25">
      <c r="K813" s="22"/>
      <c r="L813" s="26"/>
    </row>
    <row r="814" spans="11:12" x14ac:dyDescent="0.25">
      <c r="K814" s="22"/>
      <c r="L814" s="26"/>
    </row>
    <row r="815" spans="11:12" x14ac:dyDescent="0.25">
      <c r="K815" s="22"/>
      <c r="L815" s="26"/>
    </row>
    <row r="816" spans="11:12" x14ac:dyDescent="0.25">
      <c r="K816" s="22"/>
      <c r="L816" s="26"/>
    </row>
    <row r="817" spans="11:12" x14ac:dyDescent="0.25">
      <c r="K817" s="22"/>
      <c r="L817" s="26"/>
    </row>
    <row r="818" spans="11:12" x14ac:dyDescent="0.25">
      <c r="K818" s="22"/>
      <c r="L818" s="26"/>
    </row>
    <row r="819" spans="11:12" x14ac:dyDescent="0.25">
      <c r="K819" s="22"/>
      <c r="L819" s="26"/>
    </row>
    <row r="820" spans="11:12" x14ac:dyDescent="0.25">
      <c r="K820" s="22"/>
      <c r="L820" s="26"/>
    </row>
    <row r="821" spans="11:12" x14ac:dyDescent="0.25">
      <c r="K821" s="22"/>
      <c r="L821" s="26"/>
    </row>
    <row r="822" spans="11:12" x14ac:dyDescent="0.25">
      <c r="K822" s="22"/>
      <c r="L822" s="26"/>
    </row>
    <row r="823" spans="11:12" x14ac:dyDescent="0.25">
      <c r="K823" s="22"/>
      <c r="L823" s="26"/>
    </row>
    <row r="824" spans="11:12" x14ac:dyDescent="0.25">
      <c r="K824" s="22"/>
      <c r="L824" s="26"/>
    </row>
    <row r="825" spans="11:12" x14ac:dyDescent="0.25">
      <c r="K825" s="22"/>
      <c r="L825" s="26"/>
    </row>
    <row r="826" spans="11:12" x14ac:dyDescent="0.25">
      <c r="K826" s="22"/>
      <c r="L826" s="26"/>
    </row>
    <row r="827" spans="11:12" x14ac:dyDescent="0.25">
      <c r="K827" s="22"/>
      <c r="L827" s="26"/>
    </row>
    <row r="828" spans="11:12" x14ac:dyDescent="0.25">
      <c r="K828" s="22"/>
      <c r="L828" s="26"/>
    </row>
    <row r="829" spans="11:12" x14ac:dyDescent="0.25">
      <c r="K829" s="22"/>
      <c r="L829" s="26"/>
    </row>
    <row r="830" spans="11:12" x14ac:dyDescent="0.25">
      <c r="K830" s="22"/>
      <c r="L830" s="26"/>
    </row>
    <row r="831" spans="11:12" x14ac:dyDescent="0.25">
      <c r="K831" s="22"/>
      <c r="L831" s="26"/>
    </row>
    <row r="832" spans="11:12" x14ac:dyDescent="0.25">
      <c r="K832" s="22"/>
      <c r="L832" s="26"/>
    </row>
    <row r="833" spans="11:12" x14ac:dyDescent="0.25">
      <c r="K833" s="22"/>
      <c r="L833" s="26"/>
    </row>
    <row r="834" spans="11:12" x14ac:dyDescent="0.25">
      <c r="K834" s="22"/>
      <c r="L834" s="26"/>
    </row>
    <row r="835" spans="11:12" x14ac:dyDescent="0.25">
      <c r="K835" s="22"/>
      <c r="L835" s="26"/>
    </row>
    <row r="836" spans="11:12" x14ac:dyDescent="0.25">
      <c r="K836" s="22"/>
      <c r="L836" s="26"/>
    </row>
    <row r="837" spans="11:12" x14ac:dyDescent="0.25">
      <c r="K837" s="22"/>
      <c r="L837" s="26"/>
    </row>
    <row r="838" spans="11:12" x14ac:dyDescent="0.25">
      <c r="K838" s="22"/>
      <c r="L838" s="26"/>
    </row>
    <row r="839" spans="11:12" x14ac:dyDescent="0.25">
      <c r="K839" s="22"/>
      <c r="L839" s="26"/>
    </row>
    <row r="840" spans="11:12" x14ac:dyDescent="0.25">
      <c r="K840" s="22"/>
      <c r="L840" s="26"/>
    </row>
    <row r="841" spans="11:12" x14ac:dyDescent="0.25">
      <c r="K841" s="22"/>
      <c r="L841" s="26"/>
    </row>
    <row r="842" spans="11:12" x14ac:dyDescent="0.25">
      <c r="K842" s="22"/>
      <c r="L842" s="26"/>
    </row>
    <row r="843" spans="11:12" x14ac:dyDescent="0.25">
      <c r="K843" s="22"/>
      <c r="L843" s="26"/>
    </row>
    <row r="844" spans="11:12" x14ac:dyDescent="0.25">
      <c r="K844" s="22"/>
      <c r="L844" s="26"/>
    </row>
    <row r="845" spans="11:12" x14ac:dyDescent="0.25">
      <c r="K845" s="22"/>
      <c r="L845" s="26"/>
    </row>
    <row r="846" spans="11:12" x14ac:dyDescent="0.25">
      <c r="K846" s="22"/>
      <c r="L846" s="26"/>
    </row>
    <row r="847" spans="11:12" x14ac:dyDescent="0.25">
      <c r="K847" s="22"/>
      <c r="L847" s="26"/>
    </row>
    <row r="848" spans="11:12" x14ac:dyDescent="0.25">
      <c r="K848" s="22"/>
      <c r="L848" s="26"/>
    </row>
    <row r="849" spans="11:12" x14ac:dyDescent="0.25">
      <c r="K849" s="22"/>
      <c r="L849" s="26"/>
    </row>
    <row r="850" spans="11:12" x14ac:dyDescent="0.25">
      <c r="K850" s="22"/>
      <c r="L850" s="26"/>
    </row>
    <row r="851" spans="11:12" x14ac:dyDescent="0.25">
      <c r="K851" s="22"/>
      <c r="L851" s="26"/>
    </row>
    <row r="852" spans="11:12" x14ac:dyDescent="0.25">
      <c r="K852" s="22"/>
      <c r="L852" s="26"/>
    </row>
    <row r="853" spans="11:12" x14ac:dyDescent="0.25">
      <c r="K853" s="22"/>
      <c r="L853" s="26"/>
    </row>
    <row r="854" spans="11:12" x14ac:dyDescent="0.25">
      <c r="K854" s="22"/>
      <c r="L854" s="26"/>
    </row>
    <row r="855" spans="11:12" x14ac:dyDescent="0.25">
      <c r="K855" s="22"/>
      <c r="L855" s="26"/>
    </row>
    <row r="856" spans="11:12" x14ac:dyDescent="0.25">
      <c r="K856" s="22"/>
      <c r="L856" s="26"/>
    </row>
    <row r="857" spans="11:12" x14ac:dyDescent="0.25">
      <c r="K857" s="22"/>
      <c r="L857" s="26"/>
    </row>
    <row r="858" spans="11:12" x14ac:dyDescent="0.25">
      <c r="K858" s="22"/>
      <c r="L858" s="26"/>
    </row>
    <row r="859" spans="11:12" x14ac:dyDescent="0.25">
      <c r="K859" s="22"/>
      <c r="L859" s="26"/>
    </row>
    <row r="860" spans="11:12" x14ac:dyDescent="0.25">
      <c r="K860" s="22"/>
      <c r="L860" s="26"/>
    </row>
    <row r="861" spans="11:12" x14ac:dyDescent="0.25">
      <c r="K861" s="22"/>
      <c r="L861" s="26"/>
    </row>
    <row r="862" spans="11:12" x14ac:dyDescent="0.25">
      <c r="K862" s="22"/>
      <c r="L862" s="26"/>
    </row>
    <row r="863" spans="11:12" x14ac:dyDescent="0.25">
      <c r="K863" s="22"/>
      <c r="L863" s="26"/>
    </row>
    <row r="864" spans="11:12" x14ac:dyDescent="0.25">
      <c r="K864" s="22"/>
      <c r="L864" s="26"/>
    </row>
    <row r="865" spans="11:12" x14ac:dyDescent="0.25">
      <c r="K865" s="22"/>
      <c r="L865" s="26"/>
    </row>
    <row r="866" spans="11:12" x14ac:dyDescent="0.25">
      <c r="K866" s="22"/>
      <c r="L866" s="26"/>
    </row>
    <row r="867" spans="11:12" x14ac:dyDescent="0.25">
      <c r="K867" s="22"/>
      <c r="L867" s="26"/>
    </row>
    <row r="868" spans="11:12" x14ac:dyDescent="0.25">
      <c r="K868" s="22"/>
      <c r="L868" s="26"/>
    </row>
    <row r="869" spans="11:12" x14ac:dyDescent="0.25">
      <c r="K869" s="22"/>
      <c r="L869" s="26"/>
    </row>
    <row r="870" spans="11:12" x14ac:dyDescent="0.25">
      <c r="K870" s="22"/>
      <c r="L870" s="26"/>
    </row>
    <row r="871" spans="11:12" x14ac:dyDescent="0.25">
      <c r="K871" s="22"/>
      <c r="L871" s="26"/>
    </row>
    <row r="872" spans="11:12" x14ac:dyDescent="0.25">
      <c r="K872" s="22"/>
      <c r="L872" s="26"/>
    </row>
    <row r="873" spans="11:12" x14ac:dyDescent="0.25">
      <c r="K873" s="22"/>
      <c r="L873" s="26"/>
    </row>
    <row r="874" spans="11:12" x14ac:dyDescent="0.25">
      <c r="K874" s="22"/>
      <c r="L874" s="26"/>
    </row>
    <row r="875" spans="11:12" x14ac:dyDescent="0.25">
      <c r="K875" s="22"/>
      <c r="L875" s="26"/>
    </row>
    <row r="876" spans="11:12" x14ac:dyDescent="0.25">
      <c r="K876" s="22"/>
      <c r="L876" s="26"/>
    </row>
    <row r="877" spans="11:12" x14ac:dyDescent="0.25">
      <c r="K877" s="22"/>
      <c r="L877" s="26"/>
    </row>
    <row r="878" spans="11:12" x14ac:dyDescent="0.25">
      <c r="K878" s="22"/>
      <c r="L878" s="26"/>
    </row>
    <row r="879" spans="11:12" x14ac:dyDescent="0.25">
      <c r="K879" s="22"/>
      <c r="L879" s="26"/>
    </row>
    <row r="880" spans="11:12" x14ac:dyDescent="0.25">
      <c r="K880" s="22"/>
      <c r="L880" s="26"/>
    </row>
    <row r="881" spans="11:12" x14ac:dyDescent="0.25">
      <c r="K881" s="22"/>
      <c r="L881" s="26"/>
    </row>
    <row r="882" spans="11:12" x14ac:dyDescent="0.25">
      <c r="K882" s="22"/>
      <c r="L882" s="26"/>
    </row>
    <row r="883" spans="11:12" x14ac:dyDescent="0.25">
      <c r="K883" s="22"/>
      <c r="L883" s="26"/>
    </row>
    <row r="884" spans="11:12" x14ac:dyDescent="0.25">
      <c r="K884" s="22"/>
      <c r="L884" s="26"/>
    </row>
    <row r="885" spans="11:12" x14ac:dyDescent="0.25">
      <c r="K885" s="22"/>
      <c r="L885" s="26"/>
    </row>
    <row r="886" spans="11:12" x14ac:dyDescent="0.25">
      <c r="K886" s="22"/>
      <c r="L886" s="26"/>
    </row>
    <row r="887" spans="11:12" x14ac:dyDescent="0.25">
      <c r="K887" s="22"/>
      <c r="L887" s="26"/>
    </row>
    <row r="888" spans="11:12" x14ac:dyDescent="0.25">
      <c r="K888" s="22"/>
      <c r="L888" s="26"/>
    </row>
    <row r="889" spans="11:12" x14ac:dyDescent="0.25">
      <c r="K889" s="22"/>
      <c r="L889" s="26"/>
    </row>
    <row r="890" spans="11:12" x14ac:dyDescent="0.25">
      <c r="K890" s="22"/>
      <c r="L890" s="26"/>
    </row>
    <row r="891" spans="11:12" x14ac:dyDescent="0.25">
      <c r="K891" s="22"/>
      <c r="L891" s="26"/>
    </row>
    <row r="892" spans="11:12" x14ac:dyDescent="0.25">
      <c r="K892" s="22"/>
      <c r="L892" s="26"/>
    </row>
    <row r="893" spans="11:12" x14ac:dyDescent="0.25">
      <c r="K893" s="22"/>
      <c r="L893" s="26"/>
    </row>
    <row r="894" spans="11:12" x14ac:dyDescent="0.25">
      <c r="K894" s="22"/>
      <c r="L894" s="26"/>
    </row>
    <row r="895" spans="11:12" x14ac:dyDescent="0.25">
      <c r="K895" s="22"/>
      <c r="L895" s="26"/>
    </row>
    <row r="896" spans="11:12" x14ac:dyDescent="0.25">
      <c r="K896" s="22"/>
      <c r="L896" s="26"/>
    </row>
    <row r="897" spans="11:12" x14ac:dyDescent="0.25">
      <c r="K897" s="22"/>
      <c r="L897" s="26"/>
    </row>
    <row r="898" spans="11:12" x14ac:dyDescent="0.25">
      <c r="K898" s="22"/>
      <c r="L898" s="26"/>
    </row>
    <row r="899" spans="11:12" x14ac:dyDescent="0.25">
      <c r="K899" s="22"/>
      <c r="L899" s="26"/>
    </row>
    <row r="900" spans="11:12" x14ac:dyDescent="0.25">
      <c r="K900" s="22"/>
      <c r="L900" s="26"/>
    </row>
  </sheetData>
  <mergeCells count="14">
    <mergeCell ref="H8:H9"/>
    <mergeCell ref="I8:I9"/>
    <mergeCell ref="B10:I10"/>
    <mergeCell ref="B12:I12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90" max="8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64EFCC-8D1B-4F20-B581-27969454C7E4}">
  <sheetPr codeName="Sheet6">
    <tabColor theme="4" tint="0.39997558519241921"/>
  </sheetPr>
  <dimension ref="A1:L900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18" customWidth="1"/>
    <col min="2" max="2" width="12.5703125" style="18" customWidth="1"/>
    <col min="3" max="5" width="9.7109375" style="18" customWidth="1"/>
    <col min="6" max="6" width="12.5703125" style="18" customWidth="1"/>
    <col min="7" max="9" width="9.7109375" style="18" customWidth="1"/>
    <col min="10" max="10" width="6.7109375" style="18" customWidth="1"/>
    <col min="11" max="11" width="12.42578125" style="18" customWidth="1"/>
    <col min="12" max="12" width="22" style="36" customWidth="1"/>
    <col min="13" max="16384" width="8.7109375" style="18"/>
  </cols>
  <sheetData>
    <row r="1" spans="1:12" ht="60" customHeight="1" x14ac:dyDescent="0.25">
      <c r="A1" s="64" t="s">
        <v>32</v>
      </c>
      <c r="B1" s="64"/>
      <c r="C1" s="64"/>
      <c r="D1" s="64"/>
      <c r="E1" s="64"/>
      <c r="F1" s="64"/>
      <c r="G1" s="64"/>
      <c r="H1" s="64"/>
      <c r="I1" s="64"/>
      <c r="J1" s="50"/>
      <c r="K1" s="22"/>
      <c r="L1" s="23" t="s">
        <v>36</v>
      </c>
    </row>
    <row r="2" spans="1:12" ht="19.5" customHeight="1" x14ac:dyDescent="0.3">
      <c r="A2" s="51" t="str">
        <f>"Weekly Payroll Jobs and Wages in Australia - " &amp;$L$1</f>
        <v>Weekly Payroll Jobs and Wages in Australia - South Australia</v>
      </c>
      <c r="B2" s="19"/>
      <c r="C2" s="19"/>
      <c r="D2" s="19"/>
      <c r="E2" s="19"/>
      <c r="F2" s="19"/>
      <c r="G2" s="19"/>
      <c r="H2" s="19"/>
      <c r="I2" s="19"/>
      <c r="J2" s="19"/>
      <c r="K2" s="27" t="s">
        <v>60</v>
      </c>
      <c r="L2" s="24">
        <v>44338</v>
      </c>
    </row>
    <row r="3" spans="1:12" ht="15" customHeight="1" x14ac:dyDescent="0.25">
      <c r="A3" s="52" t="str">
        <f>"Week ending "&amp;TEXT($L$2,"dddd dd mmmm yyyy")</f>
        <v>Week ending Saturday 22 May 2021</v>
      </c>
      <c r="B3" s="19"/>
      <c r="C3" s="53"/>
      <c r="D3" s="54"/>
      <c r="E3" s="19"/>
      <c r="F3" s="19"/>
      <c r="G3" s="19"/>
      <c r="H3" s="19"/>
      <c r="I3" s="19"/>
      <c r="J3" s="19"/>
      <c r="K3" s="27" t="s">
        <v>61</v>
      </c>
      <c r="L3" s="28">
        <v>43904</v>
      </c>
    </row>
    <row r="4" spans="1:12" ht="15" customHeight="1" x14ac:dyDescent="0.25">
      <c r="A4" s="2" t="s">
        <v>31</v>
      </c>
      <c r="B4" s="19"/>
      <c r="C4" s="19"/>
      <c r="D4" s="19"/>
      <c r="E4" s="19"/>
      <c r="F4" s="19"/>
      <c r="G4" s="19"/>
      <c r="H4" s="19"/>
      <c r="I4" s="19"/>
      <c r="J4" s="19"/>
      <c r="K4" s="27" t="s">
        <v>70</v>
      </c>
      <c r="L4" s="28">
        <v>44310</v>
      </c>
    </row>
    <row r="5" spans="1:12" ht="11.65" customHeight="1" x14ac:dyDescent="0.25">
      <c r="A5" s="55"/>
      <c r="B5" s="19"/>
      <c r="C5" s="19"/>
      <c r="D5" s="19"/>
      <c r="E5" s="19"/>
      <c r="F5" s="19"/>
      <c r="G5" s="19"/>
      <c r="H5" s="19"/>
      <c r="I5" s="19"/>
      <c r="J5" s="19"/>
      <c r="K5" s="27"/>
      <c r="L5" s="28">
        <v>44317</v>
      </c>
    </row>
    <row r="6" spans="1:12" ht="16.5" customHeight="1" thickBot="1" x14ac:dyDescent="0.3">
      <c r="A6" s="56" t="str">
        <f>"Change in payroll jobs and total wages, "&amp;$L$1</f>
        <v>Change in payroll jobs and total wages, South Australia</v>
      </c>
      <c r="B6" s="53"/>
      <c r="C6" s="20"/>
      <c r="D6" s="57"/>
      <c r="E6" s="19"/>
      <c r="F6" s="19"/>
      <c r="G6" s="19"/>
      <c r="H6" s="19"/>
      <c r="I6" s="19"/>
      <c r="J6" s="19"/>
      <c r="K6" s="27"/>
      <c r="L6" s="28">
        <v>44324</v>
      </c>
    </row>
    <row r="7" spans="1:12" ht="16.5" customHeight="1" x14ac:dyDescent="0.25">
      <c r="A7" s="40"/>
      <c r="B7" s="76" t="s">
        <v>58</v>
      </c>
      <c r="C7" s="77"/>
      <c r="D7" s="77"/>
      <c r="E7" s="78"/>
      <c r="F7" s="79" t="s">
        <v>59</v>
      </c>
      <c r="G7" s="77"/>
      <c r="H7" s="77"/>
      <c r="I7" s="78"/>
      <c r="J7" s="58"/>
      <c r="K7" s="27" t="s">
        <v>71</v>
      </c>
      <c r="L7" s="28">
        <v>44331</v>
      </c>
    </row>
    <row r="8" spans="1:12" ht="33.75" customHeight="1" x14ac:dyDescent="0.25">
      <c r="A8" s="80"/>
      <c r="B8" s="82" t="str">
        <f>"% Change between " &amp; TEXT($L$3,"dd mmm yyyy")&amp;" and "&amp; TEXT($L$2,"dd mmm yyyy") &amp; " (Change since 100th case of COVID-19)"</f>
        <v>% Change between 14 Mar 2020 and 22 May 2021 (Change since 100th case of COVID-19)</v>
      </c>
      <c r="C8" s="84" t="str">
        <f>"% Change between " &amp; TEXT($L$4,"dd mmm yyyy")&amp;" and "&amp; TEXT($L$2,"dd mmm yyyy") &amp; " (monthly change)"</f>
        <v>% Change between 24 Apr 2021 and 22 May 2021 (monthly change)</v>
      </c>
      <c r="D8" s="67" t="str">
        <f>"% Change between " &amp; TEXT($L$7,"dd mmm yyyy")&amp;" and "&amp; TEXT($L$2,"dd mmm yyyy") &amp; " (weekly change)"</f>
        <v>% Change between 15 May 2021 and 22 May 2021 (weekly change)</v>
      </c>
      <c r="E8" s="69" t="str">
        <f>"% Change between " &amp; TEXT($L$6,"dd mmm yyyy")&amp;" and "&amp; TEXT($L$7,"dd mmm yyyy") &amp; " (weekly change)"</f>
        <v>% Change between 08 May 2021 and 15 May 2021 (weekly change)</v>
      </c>
      <c r="F8" s="82" t="str">
        <f>"% Change between " &amp; TEXT($L$3,"dd mmm yyyy")&amp;" and "&amp; TEXT($L$2,"dd mmm yyyy") &amp; " (Change since 100th case of COVID-19)"</f>
        <v>% Change between 14 Mar 2020 and 22 May 2021 (Change since 100th case of COVID-19)</v>
      </c>
      <c r="G8" s="84" t="str">
        <f>"% Change between " &amp; TEXT($L$4,"dd mmm yyyy")&amp;" and "&amp; TEXT($L$2,"dd mmm yyyy") &amp; " (monthly change)"</f>
        <v>% Change between 24 Apr 2021 and 22 May 2021 (monthly change)</v>
      </c>
      <c r="H8" s="67" t="str">
        <f>"% Change between " &amp; TEXT($L$7,"dd mmm yyyy")&amp;" and "&amp; TEXT($L$2,"dd mmm yyyy") &amp; " (weekly change)"</f>
        <v>% Change between 15 May 2021 and 22 May 2021 (weekly change)</v>
      </c>
      <c r="I8" s="69" t="str">
        <f>"% Change between " &amp; TEXT($L$6,"dd mmm yyyy")&amp;" and "&amp; TEXT($L$7,"dd mmm yyyy") &amp; " (weekly change)"</f>
        <v>% Change between 08 May 2021 and 15 May 2021 (weekly change)</v>
      </c>
      <c r="J8" s="59"/>
      <c r="K8" s="27" t="s">
        <v>72</v>
      </c>
      <c r="L8" s="28">
        <v>44338</v>
      </c>
    </row>
    <row r="9" spans="1:12" ht="48.75" customHeight="1" thickBot="1" x14ac:dyDescent="0.3">
      <c r="A9" s="81"/>
      <c r="B9" s="83"/>
      <c r="C9" s="85"/>
      <c r="D9" s="68"/>
      <c r="E9" s="70"/>
      <c r="F9" s="83"/>
      <c r="G9" s="85"/>
      <c r="H9" s="68"/>
      <c r="I9" s="70"/>
      <c r="J9" s="60"/>
      <c r="K9" s="27" t="s">
        <v>67</v>
      </c>
      <c r="L9" s="30"/>
    </row>
    <row r="10" spans="1:12" x14ac:dyDescent="0.25">
      <c r="A10" s="41"/>
      <c r="B10" s="71" t="str">
        <f>L1</f>
        <v>South Australia</v>
      </c>
      <c r="C10" s="72"/>
      <c r="D10" s="72"/>
      <c r="E10" s="72"/>
      <c r="F10" s="72"/>
      <c r="G10" s="72"/>
      <c r="H10" s="72"/>
      <c r="I10" s="73"/>
      <c r="J10" s="21"/>
      <c r="K10" s="37"/>
      <c r="L10" s="30"/>
    </row>
    <row r="11" spans="1:12" x14ac:dyDescent="0.25">
      <c r="A11" s="42" t="s">
        <v>30</v>
      </c>
      <c r="B11" s="21">
        <v>3.8500847537280336E-2</v>
      </c>
      <c r="C11" s="21">
        <v>3.4351092206961198E-3</v>
      </c>
      <c r="D11" s="21">
        <v>2.626660824844862E-3</v>
      </c>
      <c r="E11" s="21">
        <v>-7.1850373742499141E-4</v>
      </c>
      <c r="F11" s="21">
        <v>4.4845632192167084E-2</v>
      </c>
      <c r="G11" s="21">
        <v>-3.6891088542654327E-3</v>
      </c>
      <c r="H11" s="21">
        <v>9.0570792048974003E-3</v>
      </c>
      <c r="I11" s="43">
        <v>-4.5100186423054911E-3</v>
      </c>
      <c r="J11" s="21"/>
      <c r="K11" s="29"/>
      <c r="L11" s="30"/>
    </row>
    <row r="12" spans="1:12" x14ac:dyDescent="0.25">
      <c r="A12" s="41"/>
      <c r="B12" s="74" t="s">
        <v>29</v>
      </c>
      <c r="C12" s="74"/>
      <c r="D12" s="74"/>
      <c r="E12" s="74"/>
      <c r="F12" s="74"/>
      <c r="G12" s="74"/>
      <c r="H12" s="74"/>
      <c r="I12" s="75"/>
      <c r="J12" s="21"/>
      <c r="K12" s="29"/>
      <c r="L12" s="30"/>
    </row>
    <row r="13" spans="1:12" x14ac:dyDescent="0.25">
      <c r="A13" s="44" t="s">
        <v>28</v>
      </c>
      <c r="B13" s="21">
        <v>1.668924536912586E-2</v>
      </c>
      <c r="C13" s="21">
        <v>1.2907360474028184E-3</v>
      </c>
      <c r="D13" s="21">
        <v>3.5551756785934252E-3</v>
      </c>
      <c r="E13" s="21">
        <v>1.0531648931921822E-4</v>
      </c>
      <c r="F13" s="21">
        <v>2.3223309634208045E-2</v>
      </c>
      <c r="G13" s="21">
        <v>-9.1260274077115122E-3</v>
      </c>
      <c r="H13" s="21">
        <v>6.1235147906268939E-3</v>
      </c>
      <c r="I13" s="43">
        <v>-4.3131965420503127E-3</v>
      </c>
      <c r="J13" s="21"/>
      <c r="K13" s="29"/>
      <c r="L13" s="30"/>
    </row>
    <row r="14" spans="1:12" x14ac:dyDescent="0.25">
      <c r="A14" s="44" t="s">
        <v>27</v>
      </c>
      <c r="B14" s="21">
        <v>3.1768401638929022E-2</v>
      </c>
      <c r="C14" s="21">
        <v>4.2718682303726219E-3</v>
      </c>
      <c r="D14" s="21">
        <v>1.5681352195286991E-3</v>
      </c>
      <c r="E14" s="21">
        <v>-2.0984570719070339E-3</v>
      </c>
      <c r="F14" s="21">
        <v>6.9713240498984641E-2</v>
      </c>
      <c r="G14" s="21">
        <v>5.4675392933141165E-3</v>
      </c>
      <c r="H14" s="21">
        <v>1.3776340317793068E-2</v>
      </c>
      <c r="I14" s="43">
        <v>-4.8120727480288616E-3</v>
      </c>
      <c r="J14" s="21"/>
      <c r="K14" s="26"/>
      <c r="L14" s="30"/>
    </row>
    <row r="15" spans="1:12" x14ac:dyDescent="0.25">
      <c r="A15" s="44" t="s">
        <v>69</v>
      </c>
      <c r="B15" s="21">
        <v>1.7226688726313721E-2</v>
      </c>
      <c r="C15" s="21">
        <v>-1.2587388020375956E-2</v>
      </c>
      <c r="D15" s="21">
        <v>6.5329751537190894E-3</v>
      </c>
      <c r="E15" s="21">
        <v>-4.151874176738457E-3</v>
      </c>
      <c r="F15" s="21">
        <v>5.9306092929165333E-2</v>
      </c>
      <c r="G15" s="21">
        <v>-8.199875146957647E-2</v>
      </c>
      <c r="H15" s="21">
        <v>2.0045790936644048E-2</v>
      </c>
      <c r="I15" s="43">
        <v>-2.419590116410264E-2</v>
      </c>
      <c r="J15" s="21"/>
      <c r="K15" s="38"/>
      <c r="L15" s="30"/>
    </row>
    <row r="16" spans="1:12" x14ac:dyDescent="0.25">
      <c r="A16" s="44" t="s">
        <v>47</v>
      </c>
      <c r="B16" s="21">
        <v>2.6679147506442069E-2</v>
      </c>
      <c r="C16" s="21">
        <v>-3.9982343629109129E-3</v>
      </c>
      <c r="D16" s="21">
        <v>-2.0734159595392487E-3</v>
      </c>
      <c r="E16" s="21">
        <v>-2.6925923590025436E-3</v>
      </c>
      <c r="F16" s="21">
        <v>7.1873569774665524E-2</v>
      </c>
      <c r="G16" s="21">
        <v>-1.0004532567684077E-2</v>
      </c>
      <c r="H16" s="21">
        <v>8.7545088840348395E-3</v>
      </c>
      <c r="I16" s="43">
        <v>-8.5342827654164566E-3</v>
      </c>
      <c r="J16" s="21"/>
      <c r="K16" s="29"/>
      <c r="L16" s="30"/>
    </row>
    <row r="17" spans="1:12" x14ac:dyDescent="0.25">
      <c r="A17" s="44" t="s">
        <v>48</v>
      </c>
      <c r="B17" s="21">
        <v>3.8276267991651514E-2</v>
      </c>
      <c r="C17" s="21">
        <v>2.8068995279797448E-3</v>
      </c>
      <c r="D17" s="21">
        <v>1.8908584488994684E-3</v>
      </c>
      <c r="E17" s="21">
        <v>-2.6480934041006599E-5</v>
      </c>
      <c r="F17" s="21">
        <v>4.7335798444853694E-2</v>
      </c>
      <c r="G17" s="21">
        <v>3.1137319017044973E-3</v>
      </c>
      <c r="H17" s="21">
        <v>9.0830569753008739E-3</v>
      </c>
      <c r="I17" s="43">
        <v>-1.3171363727165764E-3</v>
      </c>
      <c r="J17" s="21"/>
      <c r="K17" s="29"/>
      <c r="L17" s="30"/>
    </row>
    <row r="18" spans="1:12" x14ac:dyDescent="0.25">
      <c r="A18" s="44" t="s">
        <v>49</v>
      </c>
      <c r="B18" s="21">
        <v>3.0615293902040541E-2</v>
      </c>
      <c r="C18" s="21">
        <v>7.0981741100828444E-3</v>
      </c>
      <c r="D18" s="21">
        <v>3.8735163570071673E-3</v>
      </c>
      <c r="E18" s="21">
        <v>9.6870575865271036E-5</v>
      </c>
      <c r="F18" s="21">
        <v>1.9379790961322696E-2</v>
      </c>
      <c r="G18" s="21">
        <v>-2.7569825574700335E-3</v>
      </c>
      <c r="H18" s="21">
        <v>9.2122326219938877E-3</v>
      </c>
      <c r="I18" s="43">
        <v>-3.6460496880711402E-3</v>
      </c>
      <c r="J18" s="21"/>
      <c r="K18" s="29"/>
      <c r="L18" s="30"/>
    </row>
    <row r="19" spans="1:12" ht="17.25" customHeight="1" x14ac:dyDescent="0.25">
      <c r="A19" s="44" t="s">
        <v>50</v>
      </c>
      <c r="B19" s="21">
        <v>4.2366588923312465E-2</v>
      </c>
      <c r="C19" s="21">
        <v>1.0174336840491183E-2</v>
      </c>
      <c r="D19" s="21">
        <v>5.7811972159362846E-3</v>
      </c>
      <c r="E19" s="21">
        <v>5.0786651201306654E-4</v>
      </c>
      <c r="F19" s="21">
        <v>3.0881487728540824E-2</v>
      </c>
      <c r="G19" s="21">
        <v>-1.3606822722502798E-3</v>
      </c>
      <c r="H19" s="21">
        <v>8.2486856713939183E-3</v>
      </c>
      <c r="I19" s="43">
        <v>-4.8257294719846744E-3</v>
      </c>
      <c r="J19" s="61"/>
      <c r="K19" s="31"/>
      <c r="L19" s="30"/>
    </row>
    <row r="20" spans="1:12" x14ac:dyDescent="0.25">
      <c r="A20" s="44" t="s">
        <v>51</v>
      </c>
      <c r="B20" s="21">
        <v>8.1729346485819976E-2</v>
      </c>
      <c r="C20" s="21">
        <v>1.3091353297648656E-2</v>
      </c>
      <c r="D20" s="21">
        <v>4.1194125303538609E-3</v>
      </c>
      <c r="E20" s="21">
        <v>-6.9538456589401942E-4</v>
      </c>
      <c r="F20" s="21">
        <v>8.4513942468913861E-2</v>
      </c>
      <c r="G20" s="21">
        <v>-6.5770889853500325E-4</v>
      </c>
      <c r="H20" s="21">
        <v>9.3015589405314181E-3</v>
      </c>
      <c r="I20" s="43">
        <v>-3.9287432398634747E-3</v>
      </c>
      <c r="J20" s="19"/>
      <c r="K20" s="25"/>
      <c r="L20" s="30"/>
    </row>
    <row r="21" spans="1:12" ht="15.75" thickBot="1" x14ac:dyDescent="0.3">
      <c r="A21" s="45" t="s">
        <v>52</v>
      </c>
      <c r="B21" s="46">
        <v>7.2934092758340174E-2</v>
      </c>
      <c r="C21" s="46">
        <v>5.6834128543361562E-3</v>
      </c>
      <c r="D21" s="46">
        <v>3.1723909176806231E-3</v>
      </c>
      <c r="E21" s="46">
        <v>4.1803094590195933E-3</v>
      </c>
      <c r="F21" s="46">
        <v>0.10370587478466931</v>
      </c>
      <c r="G21" s="46">
        <v>-5.2163571422347843E-4</v>
      </c>
      <c r="H21" s="46">
        <v>4.1413883665062379E-3</v>
      </c>
      <c r="I21" s="47">
        <v>8.3496286255237973E-3</v>
      </c>
      <c r="J21" s="19"/>
      <c r="K21" s="39"/>
      <c r="L21" s="30"/>
    </row>
    <row r="22" spans="1:12" x14ac:dyDescent="0.25">
      <c r="A22" s="62" t="s">
        <v>46</v>
      </c>
      <c r="B22" s="19"/>
      <c r="C22" s="19"/>
      <c r="D22" s="19"/>
      <c r="E22" s="19"/>
      <c r="F22" s="19"/>
      <c r="G22" s="19"/>
      <c r="H22" s="19"/>
      <c r="I22" s="19"/>
      <c r="J22" s="19"/>
      <c r="K22" s="25"/>
      <c r="L22" s="30"/>
    </row>
    <row r="23" spans="1:12" ht="10.5" customHeight="1" x14ac:dyDescent="0.25">
      <c r="B23" s="19"/>
      <c r="C23" s="19"/>
      <c r="D23" s="19"/>
      <c r="E23" s="19"/>
      <c r="F23" s="19"/>
      <c r="G23" s="19"/>
      <c r="H23" s="19"/>
      <c r="I23" s="19"/>
      <c r="J23" s="19"/>
      <c r="K23" s="32"/>
      <c r="L23" s="30"/>
    </row>
    <row r="24" spans="1:12" x14ac:dyDescent="0.25">
      <c r="A24" s="56" t="str">
        <f>"Indexed number of payroll jobs and total wages, "&amp;$L$1&amp;" and Australia"</f>
        <v>Indexed number of payroll jobs and total wages, South Australia and Australia</v>
      </c>
      <c r="B24" s="19"/>
      <c r="C24" s="19"/>
      <c r="D24" s="19"/>
      <c r="E24" s="19"/>
      <c r="F24" s="19"/>
      <c r="G24" s="19"/>
      <c r="H24" s="19"/>
      <c r="I24" s="19"/>
      <c r="J24" s="19"/>
      <c r="K24" s="32"/>
      <c r="L24" s="30"/>
    </row>
    <row r="25" spans="1:12" x14ac:dyDescent="0.2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32"/>
      <c r="L25" s="30"/>
    </row>
    <row r="26" spans="1:12" x14ac:dyDescent="0.25">
      <c r="B26" s="19"/>
      <c r="C26" s="19"/>
      <c r="D26" s="19"/>
      <c r="E26" s="19"/>
      <c r="F26" s="19"/>
      <c r="G26" s="19"/>
      <c r="H26" s="19"/>
      <c r="I26" s="19"/>
      <c r="J26" s="19"/>
      <c r="K26" s="32"/>
      <c r="L26" s="30"/>
    </row>
    <row r="27" spans="1:12" x14ac:dyDescent="0.25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39"/>
      <c r="L27" s="30"/>
    </row>
    <row r="28" spans="1:12" x14ac:dyDescent="0.25">
      <c r="A28" s="19"/>
      <c r="B28" s="56"/>
      <c r="C28" s="56"/>
      <c r="D28" s="56"/>
      <c r="E28" s="56"/>
      <c r="F28" s="56"/>
      <c r="G28" s="56"/>
      <c r="H28" s="56"/>
      <c r="I28" s="56"/>
      <c r="J28" s="56"/>
      <c r="K28" s="63"/>
      <c r="L28" s="30"/>
    </row>
    <row r="29" spans="1:12" x14ac:dyDescent="0.25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32"/>
      <c r="L29" s="30"/>
    </row>
    <row r="30" spans="1:12" x14ac:dyDescent="0.25">
      <c r="B30" s="19"/>
      <c r="C30" s="19"/>
      <c r="D30" s="19"/>
      <c r="E30" s="19"/>
      <c r="F30" s="19"/>
      <c r="G30" s="19"/>
      <c r="H30" s="19"/>
      <c r="I30" s="19"/>
      <c r="J30" s="19"/>
      <c r="K30" s="32"/>
      <c r="L30" s="30"/>
    </row>
    <row r="31" spans="1:12" x14ac:dyDescent="0.25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32"/>
      <c r="L31" s="30"/>
    </row>
    <row r="32" spans="1:12" x14ac:dyDescent="0.25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32"/>
      <c r="L32" s="30"/>
    </row>
    <row r="33" spans="1:12" ht="15.75" customHeight="1" x14ac:dyDescent="0.25">
      <c r="B33" s="19"/>
      <c r="C33" s="19"/>
      <c r="D33" s="19"/>
      <c r="E33" s="19"/>
      <c r="F33" s="19"/>
      <c r="G33" s="19"/>
      <c r="H33" s="19"/>
      <c r="I33" s="19"/>
      <c r="J33" s="19"/>
      <c r="K33" s="32"/>
      <c r="L33" s="30"/>
    </row>
    <row r="34" spans="1:12" x14ac:dyDescent="0.25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30" t="s">
        <v>26</v>
      </c>
      <c r="L34" s="30" t="s">
        <v>62</v>
      </c>
    </row>
    <row r="35" spans="1:12" ht="11.25" customHeight="1" x14ac:dyDescent="0.25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30"/>
      <c r="L35" s="29" t="s">
        <v>24</v>
      </c>
    </row>
    <row r="36" spans="1:12" x14ac:dyDescent="0.25">
      <c r="A36" s="56" t="str">
        <f>"Indexed number of payroll jobs held by men by age group, "&amp;$L$1</f>
        <v>Indexed number of payroll jobs held by men by age group, South Australia</v>
      </c>
      <c r="B36" s="19"/>
      <c r="C36" s="19"/>
      <c r="D36" s="19"/>
      <c r="E36" s="19"/>
      <c r="F36" s="19"/>
      <c r="G36" s="19"/>
      <c r="H36" s="19"/>
      <c r="I36" s="19"/>
      <c r="J36" s="19"/>
      <c r="K36" s="29" t="s">
        <v>69</v>
      </c>
      <c r="L36" s="30">
        <v>87.57</v>
      </c>
    </row>
    <row r="37" spans="1:12" x14ac:dyDescent="0.25">
      <c r="B37" s="19"/>
      <c r="C37" s="19"/>
      <c r="D37" s="19"/>
      <c r="E37" s="19"/>
      <c r="F37" s="19"/>
      <c r="G37" s="19"/>
      <c r="H37" s="19"/>
      <c r="I37" s="19"/>
      <c r="J37" s="19"/>
      <c r="K37" s="29" t="s">
        <v>47</v>
      </c>
      <c r="L37" s="30">
        <v>102.37</v>
      </c>
    </row>
    <row r="38" spans="1:12" x14ac:dyDescent="0.25">
      <c r="B38" s="19"/>
      <c r="C38" s="19"/>
      <c r="D38" s="19"/>
      <c r="E38" s="19"/>
      <c r="F38" s="19"/>
      <c r="G38" s="19"/>
      <c r="H38" s="19"/>
      <c r="I38" s="19"/>
      <c r="J38" s="19"/>
      <c r="K38" s="29" t="s">
        <v>48</v>
      </c>
      <c r="L38" s="30">
        <v>102.14</v>
      </c>
    </row>
    <row r="39" spans="1:12" x14ac:dyDescent="0.25">
      <c r="K39" s="31" t="s">
        <v>49</v>
      </c>
      <c r="L39" s="30">
        <v>101.22</v>
      </c>
    </row>
    <row r="40" spans="1:12" x14ac:dyDescent="0.25">
      <c r="K40" s="25" t="s">
        <v>50</v>
      </c>
      <c r="L40" s="30">
        <v>102.04</v>
      </c>
    </row>
    <row r="41" spans="1:12" x14ac:dyDescent="0.25">
      <c r="K41" s="25" t="s">
        <v>51</v>
      </c>
      <c r="L41" s="30">
        <v>106.34</v>
      </c>
    </row>
    <row r="42" spans="1:12" x14ac:dyDescent="0.25">
      <c r="K42" s="25" t="s">
        <v>52</v>
      </c>
      <c r="L42" s="30">
        <v>107.63</v>
      </c>
    </row>
    <row r="43" spans="1:12" x14ac:dyDescent="0.25">
      <c r="K43" s="25"/>
      <c r="L43" s="30"/>
    </row>
    <row r="44" spans="1:12" x14ac:dyDescent="0.25">
      <c r="K44" s="30"/>
      <c r="L44" s="30" t="s">
        <v>23</v>
      </c>
    </row>
    <row r="45" spans="1:12" x14ac:dyDescent="0.25">
      <c r="K45" s="29" t="s">
        <v>69</v>
      </c>
      <c r="L45" s="30">
        <v>84.06</v>
      </c>
    </row>
    <row r="46" spans="1:12" ht="15.4" customHeight="1" x14ac:dyDescent="0.25">
      <c r="A46" s="56" t="str">
        <f>"Indexed number of payroll jobs held by women by age group, "&amp;$L$1</f>
        <v>Indexed number of payroll jobs held by women by age group, South Australia</v>
      </c>
      <c r="B46" s="19"/>
      <c r="C46" s="19"/>
      <c r="D46" s="19"/>
      <c r="E46" s="19"/>
      <c r="F46" s="19"/>
      <c r="G46" s="19"/>
      <c r="H46" s="19"/>
      <c r="I46" s="19"/>
      <c r="J46" s="19"/>
      <c r="K46" s="29" t="s">
        <v>47</v>
      </c>
      <c r="L46" s="30">
        <v>102.01</v>
      </c>
    </row>
    <row r="47" spans="1:12" ht="15.4" customHeight="1" x14ac:dyDescent="0.25">
      <c r="B47" s="19"/>
      <c r="C47" s="19"/>
      <c r="D47" s="19"/>
      <c r="E47" s="19"/>
      <c r="F47" s="19"/>
      <c r="G47" s="19"/>
      <c r="H47" s="19"/>
      <c r="I47" s="19"/>
      <c r="J47" s="19"/>
      <c r="K47" s="29" t="s">
        <v>48</v>
      </c>
      <c r="L47" s="30">
        <v>101.97</v>
      </c>
    </row>
    <row r="48" spans="1:12" ht="15.4" customHeight="1" x14ac:dyDescent="0.25">
      <c r="B48" s="19"/>
      <c r="C48" s="19"/>
      <c r="D48" s="19"/>
      <c r="E48" s="19"/>
      <c r="F48" s="19"/>
      <c r="G48" s="19"/>
      <c r="H48" s="19"/>
      <c r="I48" s="19"/>
      <c r="J48" s="19"/>
      <c r="K48" s="31" t="s">
        <v>49</v>
      </c>
      <c r="L48" s="30">
        <v>101.3</v>
      </c>
    </row>
    <row r="49" spans="1:12" ht="15.4" customHeight="1" x14ac:dyDescent="0.25">
      <c r="B49" s="19"/>
      <c r="C49" s="19"/>
      <c r="D49" s="19"/>
      <c r="E49" s="19"/>
      <c r="F49" s="19"/>
      <c r="G49" s="19"/>
      <c r="H49" s="19"/>
      <c r="I49" s="19"/>
      <c r="J49" s="19"/>
      <c r="K49" s="25" t="s">
        <v>50</v>
      </c>
      <c r="L49" s="30">
        <v>102.07</v>
      </c>
    </row>
    <row r="50" spans="1:12" ht="15.4" customHeight="1" x14ac:dyDescent="0.25">
      <c r="B50" s="19"/>
      <c r="C50" s="19"/>
      <c r="D50" s="19"/>
      <c r="E50" s="19"/>
      <c r="F50" s="19"/>
      <c r="G50" s="19"/>
      <c r="H50" s="19"/>
      <c r="I50" s="19"/>
      <c r="J50" s="19"/>
      <c r="K50" s="25" t="s">
        <v>51</v>
      </c>
      <c r="L50" s="30">
        <v>107.14</v>
      </c>
    </row>
    <row r="51" spans="1:12" ht="15.4" customHeight="1" x14ac:dyDescent="0.25">
      <c r="B51" s="19"/>
      <c r="C51" s="19"/>
      <c r="D51" s="19"/>
      <c r="E51" s="19"/>
      <c r="F51" s="19"/>
      <c r="G51" s="19"/>
      <c r="H51" s="19"/>
      <c r="I51" s="19"/>
      <c r="J51" s="19"/>
      <c r="K51" s="25" t="s">
        <v>52</v>
      </c>
      <c r="L51" s="30">
        <v>107.39</v>
      </c>
    </row>
    <row r="52" spans="1:12" ht="15.4" customHeight="1" x14ac:dyDescent="0.25">
      <c r="B52" s="56"/>
      <c r="C52" s="56"/>
      <c r="D52" s="56"/>
      <c r="E52" s="56"/>
      <c r="F52" s="56"/>
      <c r="G52" s="56"/>
      <c r="H52" s="56"/>
      <c r="I52" s="56"/>
      <c r="J52" s="56"/>
      <c r="K52" s="25"/>
      <c r="L52" s="30"/>
    </row>
    <row r="53" spans="1:12" ht="15.4" customHeight="1" x14ac:dyDescent="0.25">
      <c r="B53" s="19"/>
      <c r="C53" s="19"/>
      <c r="D53" s="19"/>
      <c r="E53" s="19"/>
      <c r="F53" s="19"/>
      <c r="G53" s="19"/>
      <c r="H53" s="19"/>
      <c r="I53" s="19"/>
      <c r="J53" s="19"/>
      <c r="K53" s="30"/>
      <c r="L53" s="30" t="s">
        <v>22</v>
      </c>
    </row>
    <row r="54" spans="1:12" ht="15.4" customHeight="1" x14ac:dyDescent="0.25">
      <c r="B54" s="56"/>
      <c r="C54" s="56"/>
      <c r="D54" s="56"/>
      <c r="E54" s="56"/>
      <c r="F54" s="56"/>
      <c r="G54" s="56"/>
      <c r="H54" s="56"/>
      <c r="I54" s="56"/>
      <c r="J54" s="56"/>
      <c r="K54" s="29" t="s">
        <v>69</v>
      </c>
      <c r="L54" s="30">
        <v>84.53</v>
      </c>
    </row>
    <row r="55" spans="1:12" ht="15.4" customHeight="1" x14ac:dyDescent="0.25">
      <c r="A55" s="56" t="str">
        <f>"Change in payroll jobs since week ending "&amp;TEXT($L$3,"dd mmmm yyyy")&amp;" by Industry, "&amp;$L$1</f>
        <v>Change in payroll jobs since week ending 14 March 2020 by Industry, South Australia</v>
      </c>
      <c r="B55" s="19"/>
      <c r="C55" s="19"/>
      <c r="D55" s="19"/>
      <c r="E55" s="19"/>
      <c r="F55" s="19"/>
      <c r="G55" s="19"/>
      <c r="H55" s="19"/>
      <c r="I55" s="19"/>
      <c r="J55" s="19"/>
      <c r="K55" s="29" t="s">
        <v>47</v>
      </c>
      <c r="L55" s="30">
        <v>102.03</v>
      </c>
    </row>
    <row r="56" spans="1:12" ht="15.4" customHeight="1" x14ac:dyDescent="0.25">
      <c r="B56" s="19"/>
      <c r="C56" s="19"/>
      <c r="D56" s="19"/>
      <c r="E56" s="19"/>
      <c r="F56" s="19"/>
      <c r="G56" s="19"/>
      <c r="H56" s="19"/>
      <c r="I56" s="19"/>
      <c r="J56" s="19"/>
      <c r="K56" s="29" t="s">
        <v>48</v>
      </c>
      <c r="L56" s="30">
        <v>102.22</v>
      </c>
    </row>
    <row r="57" spans="1:12" ht="15.4" customHeight="1" x14ac:dyDescent="0.25">
      <c r="B57" s="19"/>
      <c r="C57" s="19"/>
      <c r="D57" s="19"/>
      <c r="E57" s="19"/>
      <c r="F57" s="19"/>
      <c r="G57" s="19"/>
      <c r="H57" s="19"/>
      <c r="I57" s="19"/>
      <c r="J57" s="19"/>
      <c r="K57" s="31" t="s">
        <v>49</v>
      </c>
      <c r="L57" s="30">
        <v>101.73</v>
      </c>
    </row>
    <row r="58" spans="1:12" ht="15.4" customHeight="1" x14ac:dyDescent="0.25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25" t="s">
        <v>50</v>
      </c>
      <c r="L58" s="30">
        <v>102.77</v>
      </c>
    </row>
    <row r="59" spans="1:12" ht="15.4" customHeight="1" x14ac:dyDescent="0.25">
      <c r="B59" s="19"/>
      <c r="C59" s="19"/>
      <c r="D59" s="19"/>
      <c r="E59" s="19"/>
      <c r="F59" s="19"/>
      <c r="G59" s="19"/>
      <c r="H59" s="19"/>
      <c r="I59" s="19"/>
      <c r="J59" s="19"/>
      <c r="K59" s="25" t="s">
        <v>51</v>
      </c>
      <c r="L59" s="30">
        <v>107.74</v>
      </c>
    </row>
    <row r="60" spans="1:12" ht="15.4" customHeight="1" x14ac:dyDescent="0.25">
      <c r="K60" s="25" t="s">
        <v>52</v>
      </c>
      <c r="L60" s="30">
        <v>107.83</v>
      </c>
    </row>
    <row r="61" spans="1:12" ht="15.4" customHeight="1" x14ac:dyDescent="0.25">
      <c r="K61" s="25"/>
      <c r="L61" s="30"/>
    </row>
    <row r="62" spans="1:12" ht="15.4" customHeight="1" x14ac:dyDescent="0.25">
      <c r="B62" s="19"/>
      <c r="C62" s="19"/>
      <c r="D62" s="19"/>
      <c r="E62" s="19"/>
      <c r="F62" s="19"/>
      <c r="G62" s="19"/>
      <c r="H62" s="19"/>
      <c r="I62" s="19"/>
      <c r="J62" s="19"/>
      <c r="K62" s="27"/>
      <c r="L62" s="27"/>
    </row>
    <row r="63" spans="1:12" ht="15.4" customHeight="1" x14ac:dyDescent="0.25">
      <c r="K63" s="30" t="s">
        <v>25</v>
      </c>
      <c r="L63" s="29" t="s">
        <v>63</v>
      </c>
    </row>
    <row r="64" spans="1:12" ht="15.4" customHeight="1" x14ac:dyDescent="0.25">
      <c r="K64" s="63"/>
      <c r="L64" s="29" t="s">
        <v>24</v>
      </c>
    </row>
    <row r="65" spans="1:12" ht="15.4" customHeight="1" x14ac:dyDescent="0.25">
      <c r="K65" s="29" t="s">
        <v>69</v>
      </c>
      <c r="L65" s="30">
        <v>86.25</v>
      </c>
    </row>
    <row r="66" spans="1:12" ht="15.4" customHeight="1" x14ac:dyDescent="0.25">
      <c r="K66" s="29" t="s">
        <v>47</v>
      </c>
      <c r="L66" s="30">
        <v>102.96</v>
      </c>
    </row>
    <row r="67" spans="1:12" ht="15.4" customHeight="1" x14ac:dyDescent="0.25">
      <c r="K67" s="29" t="s">
        <v>48</v>
      </c>
      <c r="L67" s="30">
        <v>104.63</v>
      </c>
    </row>
    <row r="68" spans="1:12" ht="15.4" customHeight="1" x14ac:dyDescent="0.25">
      <c r="K68" s="31" t="s">
        <v>49</v>
      </c>
      <c r="L68" s="30">
        <v>103.3</v>
      </c>
    </row>
    <row r="69" spans="1:12" ht="15.4" customHeight="1" x14ac:dyDescent="0.25">
      <c r="K69" s="25" t="s">
        <v>50</v>
      </c>
      <c r="L69" s="30">
        <v>104.32</v>
      </c>
    </row>
    <row r="70" spans="1:12" ht="15.4" customHeight="1" x14ac:dyDescent="0.25">
      <c r="K70" s="25" t="s">
        <v>51</v>
      </c>
      <c r="L70" s="30">
        <v>107.26</v>
      </c>
    </row>
    <row r="71" spans="1:12" ht="15.4" customHeight="1" x14ac:dyDescent="0.25">
      <c r="K71" s="25" t="s">
        <v>52</v>
      </c>
      <c r="L71" s="30">
        <v>105.38</v>
      </c>
    </row>
    <row r="72" spans="1:12" ht="15.4" customHeight="1" x14ac:dyDescent="0.25">
      <c r="K72" s="25"/>
      <c r="L72" s="30"/>
    </row>
    <row r="73" spans="1:12" ht="15.4" customHeight="1" x14ac:dyDescent="0.25">
      <c r="K73" s="26"/>
      <c r="L73" s="30" t="s">
        <v>23</v>
      </c>
    </row>
    <row r="74" spans="1:12" ht="15.4" customHeight="1" x14ac:dyDescent="0.25">
      <c r="K74" s="29" t="s">
        <v>69</v>
      </c>
      <c r="L74" s="30">
        <v>83.89</v>
      </c>
    </row>
    <row r="75" spans="1:12" ht="15.4" customHeight="1" x14ac:dyDescent="0.25">
      <c r="K75" s="29" t="s">
        <v>47</v>
      </c>
      <c r="L75" s="30">
        <v>102.87</v>
      </c>
    </row>
    <row r="76" spans="1:12" ht="15.4" customHeight="1" x14ac:dyDescent="0.25">
      <c r="K76" s="29" t="s">
        <v>48</v>
      </c>
      <c r="L76" s="30">
        <v>104.98</v>
      </c>
    </row>
    <row r="77" spans="1:12" ht="15.4" customHeight="1" x14ac:dyDescent="0.25">
      <c r="A77" s="56" t="str">
        <f>"Distribution of payroll jobs by industry, "&amp;$L$1</f>
        <v>Distribution of payroll jobs by industry, South Australia</v>
      </c>
      <c r="K77" s="31" t="s">
        <v>49</v>
      </c>
      <c r="L77" s="30">
        <v>103.91</v>
      </c>
    </row>
    <row r="78" spans="1:12" ht="15.4" customHeight="1" x14ac:dyDescent="0.25">
      <c r="K78" s="25" t="s">
        <v>50</v>
      </c>
      <c r="L78" s="30">
        <v>105.2</v>
      </c>
    </row>
    <row r="79" spans="1:12" ht="15.4" customHeight="1" x14ac:dyDescent="0.25">
      <c r="K79" s="25" t="s">
        <v>51</v>
      </c>
      <c r="L79" s="30">
        <v>108.4</v>
      </c>
    </row>
    <row r="80" spans="1:12" ht="15.4" customHeight="1" x14ac:dyDescent="0.25">
      <c r="K80" s="25" t="s">
        <v>52</v>
      </c>
      <c r="L80" s="30">
        <v>106.36</v>
      </c>
    </row>
    <row r="81" spans="1:12" ht="15.4" customHeight="1" x14ac:dyDescent="0.25">
      <c r="K81" s="25"/>
      <c r="L81" s="30"/>
    </row>
    <row r="82" spans="1:12" ht="15.4" customHeight="1" x14ac:dyDescent="0.25">
      <c r="K82" s="27"/>
      <c r="L82" s="30" t="s">
        <v>22</v>
      </c>
    </row>
    <row r="83" spans="1:12" ht="15.4" customHeight="1" x14ac:dyDescent="0.25">
      <c r="K83" s="29" t="s">
        <v>69</v>
      </c>
      <c r="L83" s="30">
        <v>84.39</v>
      </c>
    </row>
    <row r="84" spans="1:12" ht="15.4" customHeight="1" x14ac:dyDescent="0.25">
      <c r="K84" s="29" t="s">
        <v>47</v>
      </c>
      <c r="L84" s="30">
        <v>102.47</v>
      </c>
    </row>
    <row r="85" spans="1:12" ht="15.4" customHeight="1" x14ac:dyDescent="0.25">
      <c r="K85" s="29" t="s">
        <v>48</v>
      </c>
      <c r="L85" s="30">
        <v>105.12</v>
      </c>
    </row>
    <row r="86" spans="1:12" ht="15.4" customHeight="1" x14ac:dyDescent="0.25">
      <c r="K86" s="31" t="s">
        <v>49</v>
      </c>
      <c r="L86" s="30">
        <v>104.25</v>
      </c>
    </row>
    <row r="87" spans="1:12" ht="15.4" customHeight="1" x14ac:dyDescent="0.25">
      <c r="K87" s="25" t="s">
        <v>50</v>
      </c>
      <c r="L87" s="30">
        <v>105.7</v>
      </c>
    </row>
    <row r="88" spans="1:12" ht="15.4" customHeight="1" x14ac:dyDescent="0.25">
      <c r="K88" s="25" t="s">
        <v>51</v>
      </c>
      <c r="L88" s="30">
        <v>108.66</v>
      </c>
    </row>
    <row r="89" spans="1:12" ht="15.4" customHeight="1" x14ac:dyDescent="0.25">
      <c r="K89" s="25" t="s">
        <v>52</v>
      </c>
      <c r="L89" s="30">
        <v>106.56</v>
      </c>
    </row>
    <row r="90" spans="1:12" ht="15.4" customHeight="1" x14ac:dyDescent="0.25">
      <c r="K90" s="25"/>
      <c r="L90" s="30"/>
    </row>
    <row r="91" spans="1:12" ht="15" customHeight="1" x14ac:dyDescent="0.25">
      <c r="B91" s="19"/>
      <c r="C91" s="19"/>
      <c r="D91" s="19"/>
      <c r="E91" s="19"/>
      <c r="F91" s="19"/>
      <c r="G91" s="19"/>
      <c r="H91" s="19"/>
      <c r="I91" s="19"/>
      <c r="J91" s="19"/>
      <c r="K91" s="26"/>
      <c r="L91" s="26"/>
    </row>
    <row r="92" spans="1:12" ht="15" customHeight="1" x14ac:dyDescent="0.25">
      <c r="B92" s="19"/>
      <c r="C92" s="19"/>
      <c r="D92" s="19"/>
      <c r="E92" s="19"/>
      <c r="F92" s="19"/>
      <c r="G92" s="19"/>
      <c r="H92" s="19"/>
      <c r="I92" s="19"/>
      <c r="J92" s="19"/>
      <c r="K92" s="30" t="s">
        <v>21</v>
      </c>
      <c r="L92" s="49" t="s">
        <v>64</v>
      </c>
    </row>
    <row r="93" spans="1:12" ht="15" customHeight="1" x14ac:dyDescent="0.25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22"/>
      <c r="L93" s="28"/>
    </row>
    <row r="94" spans="1:12" ht="15" customHeight="1" x14ac:dyDescent="0.25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26" t="s">
        <v>19</v>
      </c>
      <c r="L94" s="29">
        <v>-6.0400000000000002E-2</v>
      </c>
    </row>
    <row r="95" spans="1:12" ht="15" customHeight="1" x14ac:dyDescent="0.25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26" t="s">
        <v>0</v>
      </c>
      <c r="L95" s="29">
        <v>1.9900000000000001E-2</v>
      </c>
    </row>
    <row r="96" spans="1:12" ht="15" customHeight="1" x14ac:dyDescent="0.25">
      <c r="B96" s="19"/>
      <c r="C96" s="19"/>
      <c r="D96" s="19"/>
      <c r="E96" s="19"/>
      <c r="F96" s="19"/>
      <c r="G96" s="19"/>
      <c r="H96" s="19"/>
      <c r="I96" s="19"/>
      <c r="J96" s="19"/>
      <c r="K96" s="26" t="s">
        <v>1</v>
      </c>
      <c r="L96" s="29">
        <v>-3.0499999999999999E-2</v>
      </c>
    </row>
    <row r="97" spans="1:12" ht="15" customHeight="1" x14ac:dyDescent="0.25">
      <c r="B97" s="19"/>
      <c r="C97" s="19"/>
      <c r="D97" s="19"/>
      <c r="E97" s="19"/>
      <c r="F97" s="19"/>
      <c r="G97" s="19"/>
      <c r="H97" s="19"/>
      <c r="I97" s="19"/>
      <c r="J97" s="19"/>
      <c r="K97" s="26" t="s">
        <v>18</v>
      </c>
      <c r="L97" s="29">
        <v>2.7000000000000001E-3</v>
      </c>
    </row>
    <row r="98" spans="1:12" ht="15" customHeight="1" x14ac:dyDescent="0.25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26" t="s">
        <v>2</v>
      </c>
      <c r="L98" s="29">
        <v>5.6500000000000002E-2</v>
      </c>
    </row>
    <row r="99" spans="1:12" ht="15" customHeight="1" x14ac:dyDescent="0.25">
      <c r="B99" s="19"/>
      <c r="C99" s="19"/>
      <c r="D99" s="19"/>
      <c r="E99" s="19"/>
      <c r="F99" s="19"/>
      <c r="G99" s="19"/>
      <c r="H99" s="19"/>
      <c r="I99" s="19"/>
      <c r="J99" s="19"/>
      <c r="K99" s="26" t="s">
        <v>17</v>
      </c>
      <c r="L99" s="29">
        <v>-1.8100000000000002E-2</v>
      </c>
    </row>
    <row r="100" spans="1:12" ht="15" customHeight="1" x14ac:dyDescent="0.25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26" t="s">
        <v>16</v>
      </c>
      <c r="L100" s="29">
        <v>-3.1300000000000001E-2</v>
      </c>
    </row>
    <row r="101" spans="1:12" ht="15" customHeight="1" x14ac:dyDescent="0.25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26" t="s">
        <v>15</v>
      </c>
      <c r="L101" s="29">
        <v>-6.83E-2</v>
      </c>
    </row>
    <row r="102" spans="1:12" x14ac:dyDescent="0.25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26" t="s">
        <v>14</v>
      </c>
      <c r="L102" s="29">
        <v>-4.4200000000000003E-2</v>
      </c>
    </row>
    <row r="103" spans="1:12" x14ac:dyDescent="0.25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26" t="s">
        <v>13</v>
      </c>
      <c r="L103" s="29">
        <v>-3.9399999999999998E-2</v>
      </c>
    </row>
    <row r="104" spans="1:12" x14ac:dyDescent="0.25">
      <c r="K104" s="26" t="s">
        <v>12</v>
      </c>
      <c r="L104" s="29">
        <v>0.10100000000000001</v>
      </c>
    </row>
    <row r="105" spans="1:12" x14ac:dyDescent="0.25">
      <c r="K105" s="26" t="s">
        <v>11</v>
      </c>
      <c r="L105" s="29">
        <v>-6.4000000000000003E-3</v>
      </c>
    </row>
    <row r="106" spans="1:12" x14ac:dyDescent="0.25">
      <c r="K106" s="26" t="s">
        <v>10</v>
      </c>
      <c r="L106" s="29">
        <v>6.6799999999999998E-2</v>
      </c>
    </row>
    <row r="107" spans="1:12" x14ac:dyDescent="0.25">
      <c r="K107" s="26" t="s">
        <v>9</v>
      </c>
      <c r="L107" s="29">
        <v>4.0899999999999999E-2</v>
      </c>
    </row>
    <row r="108" spans="1:12" x14ac:dyDescent="0.25">
      <c r="K108" s="26" t="s">
        <v>8</v>
      </c>
      <c r="L108" s="29">
        <v>1.32E-2</v>
      </c>
    </row>
    <row r="109" spans="1:12" x14ac:dyDescent="0.25">
      <c r="K109" s="26" t="s">
        <v>7</v>
      </c>
      <c r="L109" s="29">
        <v>0.14080000000000001</v>
      </c>
    </row>
    <row r="110" spans="1:12" x14ac:dyDescent="0.25">
      <c r="K110" s="26" t="s">
        <v>6</v>
      </c>
      <c r="L110" s="29">
        <v>7.2300000000000003E-2</v>
      </c>
    </row>
    <row r="111" spans="1:12" x14ac:dyDescent="0.25">
      <c r="K111" s="26" t="s">
        <v>5</v>
      </c>
      <c r="L111" s="29">
        <v>3.3500000000000002E-2</v>
      </c>
    </row>
    <row r="112" spans="1:12" x14ac:dyDescent="0.25">
      <c r="K112" s="26" t="s">
        <v>3</v>
      </c>
      <c r="L112" s="29">
        <v>2.5999999999999999E-2</v>
      </c>
    </row>
    <row r="113" spans="1:12" x14ac:dyDescent="0.25">
      <c r="K113" s="26"/>
      <c r="L113" s="34"/>
    </row>
    <row r="114" spans="1:12" x14ac:dyDescent="0.25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49" t="s">
        <v>65</v>
      </c>
      <c r="L114" s="49" t="s">
        <v>66</v>
      </c>
    </row>
    <row r="115" spans="1:12" x14ac:dyDescent="0.25">
      <c r="K115" s="22"/>
      <c r="L115" s="35">
        <v>43904</v>
      </c>
    </row>
    <row r="116" spans="1:12" x14ac:dyDescent="0.25">
      <c r="K116" s="26" t="s">
        <v>19</v>
      </c>
      <c r="L116" s="29">
        <v>2.5100000000000001E-2</v>
      </c>
    </row>
    <row r="117" spans="1:12" x14ac:dyDescent="0.25">
      <c r="K117" s="26" t="s">
        <v>0</v>
      </c>
      <c r="L117" s="29">
        <v>1.6400000000000001E-2</v>
      </c>
    </row>
    <row r="118" spans="1:12" x14ac:dyDescent="0.25">
      <c r="K118" s="26" t="s">
        <v>1</v>
      </c>
      <c r="L118" s="29">
        <v>9.4899999999999998E-2</v>
      </c>
    </row>
    <row r="119" spans="1:12" x14ac:dyDescent="0.25">
      <c r="K119" s="26" t="s">
        <v>18</v>
      </c>
      <c r="L119" s="29">
        <v>1.2999999999999999E-2</v>
      </c>
    </row>
    <row r="120" spans="1:12" x14ac:dyDescent="0.25">
      <c r="K120" s="26" t="s">
        <v>2</v>
      </c>
      <c r="L120" s="29">
        <v>6.5600000000000006E-2</v>
      </c>
    </row>
    <row r="121" spans="1:12" x14ac:dyDescent="0.25">
      <c r="K121" s="26" t="s">
        <v>17</v>
      </c>
      <c r="L121" s="29">
        <v>4.65E-2</v>
      </c>
    </row>
    <row r="122" spans="1:12" x14ac:dyDescent="0.25">
      <c r="K122" s="26" t="s">
        <v>16</v>
      </c>
      <c r="L122" s="29">
        <v>0.124</v>
      </c>
    </row>
    <row r="123" spans="1:12" x14ac:dyDescent="0.25">
      <c r="K123" s="26" t="s">
        <v>15</v>
      </c>
      <c r="L123" s="29">
        <v>7.46E-2</v>
      </c>
    </row>
    <row r="124" spans="1:12" x14ac:dyDescent="0.25">
      <c r="K124" s="26" t="s">
        <v>14</v>
      </c>
      <c r="L124" s="29">
        <v>4.2200000000000001E-2</v>
      </c>
    </row>
    <row r="125" spans="1:12" x14ac:dyDescent="0.25">
      <c r="K125" s="26" t="s">
        <v>13</v>
      </c>
      <c r="L125" s="29">
        <v>1.11E-2</v>
      </c>
    </row>
    <row r="126" spans="1:12" x14ac:dyDescent="0.25">
      <c r="K126" s="26" t="s">
        <v>12</v>
      </c>
      <c r="L126" s="29">
        <v>3.61E-2</v>
      </c>
    </row>
    <row r="127" spans="1:12" x14ac:dyDescent="0.25">
      <c r="K127" s="26" t="s">
        <v>11</v>
      </c>
      <c r="L127" s="29">
        <v>1.8499999999999999E-2</v>
      </c>
    </row>
    <row r="128" spans="1:12" x14ac:dyDescent="0.25">
      <c r="K128" s="26" t="s">
        <v>10</v>
      </c>
      <c r="L128" s="29">
        <v>7.0900000000000005E-2</v>
      </c>
    </row>
    <row r="129" spans="11:12" x14ac:dyDescent="0.25">
      <c r="K129" s="26" t="s">
        <v>9</v>
      </c>
      <c r="L129" s="29">
        <v>6.8500000000000005E-2</v>
      </c>
    </row>
    <row r="130" spans="11:12" x14ac:dyDescent="0.25">
      <c r="K130" s="26" t="s">
        <v>8</v>
      </c>
      <c r="L130" s="29">
        <v>3.8800000000000001E-2</v>
      </c>
    </row>
    <row r="131" spans="11:12" x14ac:dyDescent="0.25">
      <c r="K131" s="26" t="s">
        <v>7</v>
      </c>
      <c r="L131" s="29">
        <v>6.2399999999999997E-2</v>
      </c>
    </row>
    <row r="132" spans="11:12" x14ac:dyDescent="0.25">
      <c r="K132" s="26" t="s">
        <v>6</v>
      </c>
      <c r="L132" s="29">
        <v>0.13289999999999999</v>
      </c>
    </row>
    <row r="133" spans="11:12" x14ac:dyDescent="0.25">
      <c r="K133" s="26" t="s">
        <v>5</v>
      </c>
      <c r="L133" s="29">
        <v>1.61E-2</v>
      </c>
    </row>
    <row r="134" spans="11:12" x14ac:dyDescent="0.25">
      <c r="K134" s="26" t="s">
        <v>3</v>
      </c>
      <c r="L134" s="29">
        <v>3.85E-2</v>
      </c>
    </row>
    <row r="135" spans="11:12" x14ac:dyDescent="0.25">
      <c r="K135" s="22"/>
      <c r="L135" s="33" t="s">
        <v>20</v>
      </c>
    </row>
    <row r="136" spans="11:12" x14ac:dyDescent="0.25">
      <c r="K136" s="26" t="s">
        <v>19</v>
      </c>
      <c r="L136" s="29">
        <v>2.2700000000000001E-2</v>
      </c>
    </row>
    <row r="137" spans="11:12" x14ac:dyDescent="0.25">
      <c r="K137" s="26" t="s">
        <v>0</v>
      </c>
      <c r="L137" s="29">
        <v>1.61E-2</v>
      </c>
    </row>
    <row r="138" spans="11:12" x14ac:dyDescent="0.25">
      <c r="K138" s="26" t="s">
        <v>1</v>
      </c>
      <c r="L138" s="29">
        <v>8.8599999999999998E-2</v>
      </c>
    </row>
    <row r="139" spans="11:12" x14ac:dyDescent="0.25">
      <c r="K139" s="26" t="s">
        <v>18</v>
      </c>
      <c r="L139" s="29">
        <v>1.26E-2</v>
      </c>
    </row>
    <row r="140" spans="11:12" x14ac:dyDescent="0.25">
      <c r="K140" s="26" t="s">
        <v>2</v>
      </c>
      <c r="L140" s="29">
        <v>6.6799999999999998E-2</v>
      </c>
    </row>
    <row r="141" spans="11:12" x14ac:dyDescent="0.25">
      <c r="K141" s="26" t="s">
        <v>17</v>
      </c>
      <c r="L141" s="29">
        <v>4.3999999999999997E-2</v>
      </c>
    </row>
    <row r="142" spans="11:12" x14ac:dyDescent="0.25">
      <c r="K142" s="26" t="s">
        <v>16</v>
      </c>
      <c r="L142" s="29">
        <v>0.11559999999999999</v>
      </c>
    </row>
    <row r="143" spans="11:12" x14ac:dyDescent="0.25">
      <c r="K143" s="26" t="s">
        <v>15</v>
      </c>
      <c r="L143" s="29">
        <v>6.6900000000000001E-2</v>
      </c>
    </row>
    <row r="144" spans="11:12" x14ac:dyDescent="0.25">
      <c r="K144" s="26" t="s">
        <v>14</v>
      </c>
      <c r="L144" s="29">
        <v>3.8899999999999997E-2</v>
      </c>
    </row>
    <row r="145" spans="11:12" x14ac:dyDescent="0.25">
      <c r="K145" s="26" t="s">
        <v>13</v>
      </c>
      <c r="L145" s="29">
        <v>1.0200000000000001E-2</v>
      </c>
    </row>
    <row r="146" spans="11:12" x14ac:dyDescent="0.25">
      <c r="K146" s="26" t="s">
        <v>12</v>
      </c>
      <c r="L146" s="29">
        <v>3.8300000000000001E-2</v>
      </c>
    </row>
    <row r="147" spans="11:12" x14ac:dyDescent="0.25">
      <c r="K147" s="26" t="s">
        <v>11</v>
      </c>
      <c r="L147" s="29">
        <v>1.77E-2</v>
      </c>
    </row>
    <row r="148" spans="11:12" x14ac:dyDescent="0.25">
      <c r="K148" s="26" t="s">
        <v>10</v>
      </c>
      <c r="L148" s="29">
        <v>7.2800000000000004E-2</v>
      </c>
    </row>
    <row r="149" spans="11:12" x14ac:dyDescent="0.25">
      <c r="K149" s="26" t="s">
        <v>9</v>
      </c>
      <c r="L149" s="29">
        <v>6.8699999999999997E-2</v>
      </c>
    </row>
    <row r="150" spans="11:12" x14ac:dyDescent="0.25">
      <c r="K150" s="26" t="s">
        <v>8</v>
      </c>
      <c r="L150" s="29">
        <v>3.78E-2</v>
      </c>
    </row>
    <row r="151" spans="11:12" x14ac:dyDescent="0.25">
      <c r="K151" s="26" t="s">
        <v>7</v>
      </c>
      <c r="L151" s="29">
        <v>6.8599999999999994E-2</v>
      </c>
    </row>
    <row r="152" spans="11:12" x14ac:dyDescent="0.25">
      <c r="K152" s="26" t="s">
        <v>6</v>
      </c>
      <c r="L152" s="29">
        <v>0.13719999999999999</v>
      </c>
    </row>
    <row r="153" spans="11:12" x14ac:dyDescent="0.25">
      <c r="K153" s="26" t="s">
        <v>5</v>
      </c>
      <c r="L153" s="29">
        <v>1.6E-2</v>
      </c>
    </row>
    <row r="154" spans="11:12" x14ac:dyDescent="0.25">
      <c r="K154" s="26" t="s">
        <v>3</v>
      </c>
      <c r="L154" s="29">
        <v>3.8100000000000002E-2</v>
      </c>
    </row>
    <row r="155" spans="11:12" x14ac:dyDescent="0.25">
      <c r="K155" s="22"/>
      <c r="L155" s="26"/>
    </row>
    <row r="156" spans="11:12" x14ac:dyDescent="0.25">
      <c r="K156" s="26" t="s">
        <v>53</v>
      </c>
      <c r="L156" s="49"/>
    </row>
    <row r="157" spans="11:12" x14ac:dyDescent="0.25">
      <c r="K157" s="48">
        <v>43904</v>
      </c>
      <c r="L157" s="30">
        <v>100</v>
      </c>
    </row>
    <row r="158" spans="11:12" x14ac:dyDescent="0.25">
      <c r="K158" s="48">
        <v>43911</v>
      </c>
      <c r="L158" s="30">
        <v>98.971400000000003</v>
      </c>
    </row>
    <row r="159" spans="11:12" x14ac:dyDescent="0.25">
      <c r="K159" s="48">
        <v>43918</v>
      </c>
      <c r="L159" s="30">
        <v>95.467100000000002</v>
      </c>
    </row>
    <row r="160" spans="11:12" x14ac:dyDescent="0.25">
      <c r="K160" s="48">
        <v>43925</v>
      </c>
      <c r="L160" s="30">
        <v>92.919799999999995</v>
      </c>
    </row>
    <row r="161" spans="11:12" x14ac:dyDescent="0.25">
      <c r="K161" s="48">
        <v>43932</v>
      </c>
      <c r="L161" s="30">
        <v>91.6477</v>
      </c>
    </row>
    <row r="162" spans="11:12" x14ac:dyDescent="0.25">
      <c r="K162" s="48">
        <v>43939</v>
      </c>
      <c r="L162" s="30">
        <v>91.631299999999996</v>
      </c>
    </row>
    <row r="163" spans="11:12" x14ac:dyDescent="0.25">
      <c r="K163" s="48">
        <v>43946</v>
      </c>
      <c r="L163" s="30">
        <v>92.161500000000004</v>
      </c>
    </row>
    <row r="164" spans="11:12" x14ac:dyDescent="0.25">
      <c r="K164" s="48">
        <v>43953</v>
      </c>
      <c r="L164" s="30">
        <v>92.658500000000004</v>
      </c>
    </row>
    <row r="165" spans="11:12" x14ac:dyDescent="0.25">
      <c r="K165" s="48">
        <v>43960</v>
      </c>
      <c r="L165" s="30">
        <v>93.343400000000003</v>
      </c>
    </row>
    <row r="166" spans="11:12" x14ac:dyDescent="0.25">
      <c r="K166" s="48">
        <v>43967</v>
      </c>
      <c r="L166" s="30">
        <v>93.936000000000007</v>
      </c>
    </row>
    <row r="167" spans="11:12" x14ac:dyDescent="0.25">
      <c r="K167" s="48">
        <v>43974</v>
      </c>
      <c r="L167" s="30">
        <v>94.2928</v>
      </c>
    </row>
    <row r="168" spans="11:12" x14ac:dyDescent="0.25">
      <c r="K168" s="48">
        <v>43981</v>
      </c>
      <c r="L168" s="30">
        <v>94.800299999999993</v>
      </c>
    </row>
    <row r="169" spans="11:12" x14ac:dyDescent="0.25">
      <c r="K169" s="48">
        <v>43988</v>
      </c>
      <c r="L169" s="30">
        <v>95.783600000000007</v>
      </c>
    </row>
    <row r="170" spans="11:12" x14ac:dyDescent="0.25">
      <c r="K170" s="48">
        <v>43995</v>
      </c>
      <c r="L170" s="30">
        <v>96.283299999999997</v>
      </c>
    </row>
    <row r="171" spans="11:12" x14ac:dyDescent="0.25">
      <c r="K171" s="48">
        <v>44002</v>
      </c>
      <c r="L171" s="30">
        <v>96.299300000000002</v>
      </c>
    </row>
    <row r="172" spans="11:12" x14ac:dyDescent="0.25">
      <c r="K172" s="48">
        <v>44009</v>
      </c>
      <c r="L172" s="30">
        <v>95.908500000000004</v>
      </c>
    </row>
    <row r="173" spans="11:12" x14ac:dyDescent="0.25">
      <c r="K173" s="48">
        <v>44016</v>
      </c>
      <c r="L173" s="30">
        <v>97.200699999999998</v>
      </c>
    </row>
    <row r="174" spans="11:12" x14ac:dyDescent="0.25">
      <c r="K174" s="48">
        <v>44023</v>
      </c>
      <c r="L174" s="30">
        <v>98.327699999999993</v>
      </c>
    </row>
    <row r="175" spans="11:12" x14ac:dyDescent="0.25">
      <c r="K175" s="48">
        <v>44030</v>
      </c>
      <c r="L175" s="30">
        <v>98.431600000000003</v>
      </c>
    </row>
    <row r="176" spans="11:12" x14ac:dyDescent="0.25">
      <c r="K176" s="48">
        <v>44037</v>
      </c>
      <c r="L176" s="30">
        <v>98.653199999999998</v>
      </c>
    </row>
    <row r="177" spans="11:12" x14ac:dyDescent="0.25">
      <c r="K177" s="48">
        <v>44044</v>
      </c>
      <c r="L177" s="30">
        <v>98.874799999999993</v>
      </c>
    </row>
    <row r="178" spans="11:12" x14ac:dyDescent="0.25">
      <c r="K178" s="48">
        <v>44051</v>
      </c>
      <c r="L178" s="30">
        <v>98.872200000000007</v>
      </c>
    </row>
    <row r="179" spans="11:12" x14ac:dyDescent="0.25">
      <c r="K179" s="48">
        <v>44058</v>
      </c>
      <c r="L179" s="30">
        <v>98.756699999999995</v>
      </c>
    </row>
    <row r="180" spans="11:12" x14ac:dyDescent="0.25">
      <c r="K180" s="48">
        <v>44065</v>
      </c>
      <c r="L180" s="30">
        <v>98.844300000000004</v>
      </c>
    </row>
    <row r="181" spans="11:12" x14ac:dyDescent="0.25">
      <c r="K181" s="48">
        <v>44072</v>
      </c>
      <c r="L181" s="30">
        <v>98.981499999999997</v>
      </c>
    </row>
    <row r="182" spans="11:12" x14ac:dyDescent="0.25">
      <c r="K182" s="48">
        <v>44079</v>
      </c>
      <c r="L182" s="30">
        <v>99.167100000000005</v>
      </c>
    </row>
    <row r="183" spans="11:12" x14ac:dyDescent="0.25">
      <c r="K183" s="48">
        <v>44086</v>
      </c>
      <c r="L183" s="30">
        <v>99.586299999999994</v>
      </c>
    </row>
    <row r="184" spans="11:12" x14ac:dyDescent="0.25">
      <c r="K184" s="48">
        <v>44093</v>
      </c>
      <c r="L184" s="30">
        <v>99.756799999999998</v>
      </c>
    </row>
    <row r="185" spans="11:12" x14ac:dyDescent="0.25">
      <c r="K185" s="48">
        <v>44100</v>
      </c>
      <c r="L185" s="30">
        <v>99.555800000000005</v>
      </c>
    </row>
    <row r="186" spans="11:12" x14ac:dyDescent="0.25">
      <c r="K186" s="48">
        <v>44107</v>
      </c>
      <c r="L186" s="30">
        <v>98.852000000000004</v>
      </c>
    </row>
    <row r="187" spans="11:12" x14ac:dyDescent="0.25">
      <c r="K187" s="48">
        <v>44114</v>
      </c>
      <c r="L187" s="30">
        <v>99.105000000000004</v>
      </c>
    </row>
    <row r="188" spans="11:12" x14ac:dyDescent="0.25">
      <c r="K188" s="48">
        <v>44121</v>
      </c>
      <c r="L188" s="30">
        <v>99.954999999999998</v>
      </c>
    </row>
    <row r="189" spans="11:12" x14ac:dyDescent="0.25">
      <c r="K189" s="48">
        <v>44128</v>
      </c>
      <c r="L189" s="30">
        <v>100.2466</v>
      </c>
    </row>
    <row r="190" spans="11:12" x14ac:dyDescent="0.25">
      <c r="K190" s="48">
        <v>44135</v>
      </c>
      <c r="L190" s="30">
        <v>100.3845</v>
      </c>
    </row>
    <row r="191" spans="11:12" x14ac:dyDescent="0.25">
      <c r="K191" s="48">
        <v>44142</v>
      </c>
      <c r="L191" s="30">
        <v>100.7709</v>
      </c>
    </row>
    <row r="192" spans="11:12" x14ac:dyDescent="0.25">
      <c r="K192" s="48">
        <v>44149</v>
      </c>
      <c r="L192" s="30">
        <v>101.5155</v>
      </c>
    </row>
    <row r="193" spans="11:12" x14ac:dyDescent="0.25">
      <c r="K193" s="48">
        <v>44156</v>
      </c>
      <c r="L193" s="30">
        <v>101.84010000000001</v>
      </c>
    </row>
    <row r="194" spans="11:12" x14ac:dyDescent="0.25">
      <c r="K194" s="48">
        <v>44163</v>
      </c>
      <c r="L194" s="30">
        <v>102.1601</v>
      </c>
    </row>
    <row r="195" spans="11:12" x14ac:dyDescent="0.25">
      <c r="K195" s="48">
        <v>44170</v>
      </c>
      <c r="L195" s="30">
        <v>102.7184</v>
      </c>
    </row>
    <row r="196" spans="11:12" x14ac:dyDescent="0.25">
      <c r="K196" s="48">
        <v>44177</v>
      </c>
      <c r="L196" s="30">
        <v>102.78919999999999</v>
      </c>
    </row>
    <row r="197" spans="11:12" x14ac:dyDescent="0.25">
      <c r="K197" s="48">
        <v>44184</v>
      </c>
      <c r="L197" s="30">
        <v>101.9855</v>
      </c>
    </row>
    <row r="198" spans="11:12" x14ac:dyDescent="0.25">
      <c r="K198" s="48">
        <v>44191</v>
      </c>
      <c r="L198" s="30">
        <v>98.188100000000006</v>
      </c>
    </row>
    <row r="199" spans="11:12" x14ac:dyDescent="0.25">
      <c r="K199" s="48">
        <v>44198</v>
      </c>
      <c r="L199" s="30">
        <v>95.282499999999999</v>
      </c>
    </row>
    <row r="200" spans="11:12" x14ac:dyDescent="0.25">
      <c r="K200" s="48">
        <v>44205</v>
      </c>
      <c r="L200" s="30">
        <v>96.644999999999996</v>
      </c>
    </row>
    <row r="201" spans="11:12" x14ac:dyDescent="0.25">
      <c r="K201" s="48">
        <v>44212</v>
      </c>
      <c r="L201" s="30">
        <v>98.738500000000002</v>
      </c>
    </row>
    <row r="202" spans="11:12" x14ac:dyDescent="0.25">
      <c r="K202" s="48">
        <v>44219</v>
      </c>
      <c r="L202" s="30">
        <v>99.703400000000002</v>
      </c>
    </row>
    <row r="203" spans="11:12" x14ac:dyDescent="0.25">
      <c r="K203" s="48">
        <v>44226</v>
      </c>
      <c r="L203" s="30">
        <v>100.1818</v>
      </c>
    </row>
    <row r="204" spans="11:12" x14ac:dyDescent="0.25">
      <c r="K204" s="48">
        <v>44233</v>
      </c>
      <c r="L204" s="30">
        <v>100.5159</v>
      </c>
    </row>
    <row r="205" spans="11:12" x14ac:dyDescent="0.25">
      <c r="K205" s="48">
        <v>44240</v>
      </c>
      <c r="L205" s="30">
        <v>101.2561</v>
      </c>
    </row>
    <row r="206" spans="11:12" x14ac:dyDescent="0.25">
      <c r="K206" s="48">
        <v>44247</v>
      </c>
      <c r="L206" s="30">
        <v>101.8548</v>
      </c>
    </row>
    <row r="207" spans="11:12" x14ac:dyDescent="0.25">
      <c r="K207" s="48">
        <v>44254</v>
      </c>
      <c r="L207" s="30">
        <v>102.5565</v>
      </c>
    </row>
    <row r="208" spans="11:12" x14ac:dyDescent="0.25">
      <c r="K208" s="48">
        <v>44261</v>
      </c>
      <c r="L208" s="30">
        <v>102.80929999999999</v>
      </c>
    </row>
    <row r="209" spans="11:12" x14ac:dyDescent="0.25">
      <c r="K209" s="48">
        <v>44268</v>
      </c>
      <c r="L209" s="30">
        <v>103.1707</v>
      </c>
    </row>
    <row r="210" spans="11:12" x14ac:dyDescent="0.25">
      <c r="K210" s="48">
        <v>44275</v>
      </c>
      <c r="L210" s="30">
        <v>103.33920000000001</v>
      </c>
    </row>
    <row r="211" spans="11:12" x14ac:dyDescent="0.25">
      <c r="K211" s="48">
        <v>44282</v>
      </c>
      <c r="L211" s="30">
        <v>103.24590000000001</v>
      </c>
    </row>
    <row r="212" spans="11:12" x14ac:dyDescent="0.25">
      <c r="K212" s="48">
        <v>44289</v>
      </c>
      <c r="L212" s="30">
        <v>102.2514</v>
      </c>
    </row>
    <row r="213" spans="11:12" x14ac:dyDescent="0.25">
      <c r="K213" s="48">
        <v>44296</v>
      </c>
      <c r="L213" s="30">
        <v>101.7603</v>
      </c>
    </row>
    <row r="214" spans="11:12" x14ac:dyDescent="0.25">
      <c r="K214" s="48">
        <v>44303</v>
      </c>
      <c r="L214" s="30">
        <v>102.1613</v>
      </c>
    </row>
    <row r="215" spans="11:12" x14ac:dyDescent="0.25">
      <c r="K215" s="48">
        <v>44310</v>
      </c>
      <c r="L215" s="30">
        <v>102.3856</v>
      </c>
    </row>
    <row r="216" spans="11:12" x14ac:dyDescent="0.25">
      <c r="K216" s="48">
        <v>44317</v>
      </c>
      <c r="L216" s="30">
        <v>102.4948</v>
      </c>
    </row>
    <row r="217" spans="11:12" x14ac:dyDescent="0.25">
      <c r="K217" s="48">
        <v>44324</v>
      </c>
      <c r="L217" s="30">
        <v>102.2638</v>
      </c>
    </row>
    <row r="218" spans="11:12" x14ac:dyDescent="0.25">
      <c r="K218" s="48">
        <v>44331</v>
      </c>
      <c r="L218" s="30">
        <v>102.1909</v>
      </c>
    </row>
    <row r="219" spans="11:12" x14ac:dyDescent="0.25">
      <c r="K219" s="48">
        <v>44338</v>
      </c>
      <c r="L219" s="30">
        <v>102.5917</v>
      </c>
    </row>
    <row r="220" spans="11:12" x14ac:dyDescent="0.25">
      <c r="K220" s="48" t="s">
        <v>54</v>
      </c>
      <c r="L220" s="30" t="s">
        <v>54</v>
      </c>
    </row>
    <row r="221" spans="11:12" x14ac:dyDescent="0.25">
      <c r="K221" s="48" t="s">
        <v>54</v>
      </c>
      <c r="L221" s="30" t="s">
        <v>54</v>
      </c>
    </row>
    <row r="222" spans="11:12" x14ac:dyDescent="0.25">
      <c r="K222" s="48" t="s">
        <v>54</v>
      </c>
      <c r="L222" s="30" t="s">
        <v>54</v>
      </c>
    </row>
    <row r="223" spans="11:12" x14ac:dyDescent="0.25">
      <c r="K223" s="48" t="s">
        <v>54</v>
      </c>
      <c r="L223" s="30" t="s">
        <v>54</v>
      </c>
    </row>
    <row r="224" spans="11:12" x14ac:dyDescent="0.25">
      <c r="K224" s="48" t="s">
        <v>54</v>
      </c>
      <c r="L224" s="30" t="s">
        <v>54</v>
      </c>
    </row>
    <row r="225" spans="11:12" x14ac:dyDescent="0.25">
      <c r="K225" s="48" t="s">
        <v>54</v>
      </c>
      <c r="L225" s="30" t="s">
        <v>54</v>
      </c>
    </row>
    <row r="226" spans="11:12" x14ac:dyDescent="0.25">
      <c r="K226" s="48" t="s">
        <v>54</v>
      </c>
      <c r="L226" s="30" t="s">
        <v>54</v>
      </c>
    </row>
    <row r="227" spans="11:12" x14ac:dyDescent="0.25">
      <c r="K227" s="48" t="s">
        <v>54</v>
      </c>
      <c r="L227" s="30" t="s">
        <v>54</v>
      </c>
    </row>
    <row r="228" spans="11:12" x14ac:dyDescent="0.25">
      <c r="K228" s="48" t="s">
        <v>54</v>
      </c>
      <c r="L228" s="30" t="s">
        <v>54</v>
      </c>
    </row>
    <row r="229" spans="11:12" x14ac:dyDescent="0.25">
      <c r="K229" s="48" t="s">
        <v>54</v>
      </c>
      <c r="L229" s="30" t="s">
        <v>54</v>
      </c>
    </row>
    <row r="230" spans="11:12" x14ac:dyDescent="0.25">
      <c r="K230" s="48" t="s">
        <v>54</v>
      </c>
      <c r="L230" s="30" t="s">
        <v>54</v>
      </c>
    </row>
    <row r="231" spans="11:12" x14ac:dyDescent="0.25">
      <c r="K231" s="48" t="s">
        <v>54</v>
      </c>
      <c r="L231" s="30" t="s">
        <v>54</v>
      </c>
    </row>
    <row r="232" spans="11:12" x14ac:dyDescent="0.25">
      <c r="K232" s="48" t="s">
        <v>54</v>
      </c>
      <c r="L232" s="30" t="s">
        <v>54</v>
      </c>
    </row>
    <row r="233" spans="11:12" x14ac:dyDescent="0.25">
      <c r="K233" s="48" t="s">
        <v>54</v>
      </c>
      <c r="L233" s="30" t="s">
        <v>54</v>
      </c>
    </row>
    <row r="234" spans="11:12" x14ac:dyDescent="0.25">
      <c r="K234" s="48" t="s">
        <v>54</v>
      </c>
      <c r="L234" s="30" t="s">
        <v>54</v>
      </c>
    </row>
    <row r="235" spans="11:12" x14ac:dyDescent="0.25">
      <c r="K235" s="48" t="s">
        <v>54</v>
      </c>
      <c r="L235" s="30" t="s">
        <v>54</v>
      </c>
    </row>
    <row r="236" spans="11:12" x14ac:dyDescent="0.25">
      <c r="K236" s="48" t="s">
        <v>54</v>
      </c>
      <c r="L236" s="30" t="s">
        <v>54</v>
      </c>
    </row>
    <row r="237" spans="11:12" x14ac:dyDescent="0.25">
      <c r="K237" s="48" t="s">
        <v>54</v>
      </c>
      <c r="L237" s="30" t="s">
        <v>54</v>
      </c>
    </row>
    <row r="238" spans="11:12" x14ac:dyDescent="0.25">
      <c r="K238" s="48" t="s">
        <v>54</v>
      </c>
      <c r="L238" s="30" t="s">
        <v>54</v>
      </c>
    </row>
    <row r="239" spans="11:12" x14ac:dyDescent="0.25">
      <c r="K239" s="48" t="s">
        <v>54</v>
      </c>
      <c r="L239" s="30" t="s">
        <v>54</v>
      </c>
    </row>
    <row r="240" spans="11:12" x14ac:dyDescent="0.25">
      <c r="K240" s="48" t="s">
        <v>54</v>
      </c>
      <c r="L240" s="30" t="s">
        <v>54</v>
      </c>
    </row>
    <row r="241" spans="11:12" x14ac:dyDescent="0.25">
      <c r="K241" s="48" t="s">
        <v>54</v>
      </c>
      <c r="L241" s="30" t="s">
        <v>54</v>
      </c>
    </row>
    <row r="242" spans="11:12" x14ac:dyDescent="0.25">
      <c r="K242" s="48" t="s">
        <v>54</v>
      </c>
      <c r="L242" s="30" t="s">
        <v>54</v>
      </c>
    </row>
    <row r="243" spans="11:12" x14ac:dyDescent="0.25">
      <c r="K243" s="48" t="s">
        <v>54</v>
      </c>
      <c r="L243" s="30" t="s">
        <v>54</v>
      </c>
    </row>
    <row r="244" spans="11:12" x14ac:dyDescent="0.25">
      <c r="K244" s="48" t="s">
        <v>54</v>
      </c>
      <c r="L244" s="30" t="s">
        <v>54</v>
      </c>
    </row>
    <row r="245" spans="11:12" x14ac:dyDescent="0.25">
      <c r="K245" s="48" t="s">
        <v>54</v>
      </c>
      <c r="L245" s="30" t="s">
        <v>54</v>
      </c>
    </row>
    <row r="246" spans="11:12" x14ac:dyDescent="0.25">
      <c r="K246" s="48" t="s">
        <v>54</v>
      </c>
      <c r="L246" s="30" t="s">
        <v>54</v>
      </c>
    </row>
    <row r="247" spans="11:12" x14ac:dyDescent="0.25">
      <c r="K247" s="48" t="s">
        <v>54</v>
      </c>
      <c r="L247" s="30" t="s">
        <v>54</v>
      </c>
    </row>
    <row r="248" spans="11:12" x14ac:dyDescent="0.25">
      <c r="K248" s="48" t="s">
        <v>54</v>
      </c>
      <c r="L248" s="30" t="s">
        <v>54</v>
      </c>
    </row>
    <row r="249" spans="11:12" x14ac:dyDescent="0.25">
      <c r="K249" s="48" t="s">
        <v>54</v>
      </c>
      <c r="L249" s="30" t="s">
        <v>54</v>
      </c>
    </row>
    <row r="250" spans="11:12" x14ac:dyDescent="0.25">
      <c r="K250" s="48" t="s">
        <v>54</v>
      </c>
      <c r="L250" s="30" t="s">
        <v>54</v>
      </c>
    </row>
    <row r="251" spans="11:12" x14ac:dyDescent="0.25">
      <c r="K251" s="48" t="s">
        <v>54</v>
      </c>
      <c r="L251" s="30" t="s">
        <v>54</v>
      </c>
    </row>
    <row r="252" spans="11:12" x14ac:dyDescent="0.25">
      <c r="K252" s="48" t="s">
        <v>54</v>
      </c>
      <c r="L252" s="30" t="s">
        <v>54</v>
      </c>
    </row>
    <row r="253" spans="11:12" x14ac:dyDescent="0.25">
      <c r="K253" s="48" t="s">
        <v>54</v>
      </c>
      <c r="L253" s="30" t="s">
        <v>54</v>
      </c>
    </row>
    <row r="254" spans="11:12" x14ac:dyDescent="0.25">
      <c r="K254" s="48" t="s">
        <v>54</v>
      </c>
      <c r="L254" s="30" t="s">
        <v>54</v>
      </c>
    </row>
    <row r="255" spans="11:12" x14ac:dyDescent="0.25">
      <c r="K255" s="48" t="s">
        <v>54</v>
      </c>
      <c r="L255" s="30" t="s">
        <v>54</v>
      </c>
    </row>
    <row r="256" spans="11:12" x14ac:dyDescent="0.25">
      <c r="K256" s="48" t="s">
        <v>54</v>
      </c>
      <c r="L256" s="30" t="s">
        <v>54</v>
      </c>
    </row>
    <row r="257" spans="11:12" x14ac:dyDescent="0.25">
      <c r="K257" s="48" t="s">
        <v>54</v>
      </c>
      <c r="L257" s="30" t="s">
        <v>54</v>
      </c>
    </row>
    <row r="258" spans="11:12" x14ac:dyDescent="0.25">
      <c r="K258" s="48" t="s">
        <v>54</v>
      </c>
      <c r="L258" s="30" t="s">
        <v>54</v>
      </c>
    </row>
    <row r="259" spans="11:12" x14ac:dyDescent="0.25">
      <c r="K259" s="48" t="s">
        <v>54</v>
      </c>
      <c r="L259" s="30" t="s">
        <v>54</v>
      </c>
    </row>
    <row r="260" spans="11:12" x14ac:dyDescent="0.25">
      <c r="K260" s="48" t="s">
        <v>54</v>
      </c>
      <c r="L260" s="30" t="s">
        <v>54</v>
      </c>
    </row>
    <row r="261" spans="11:12" x14ac:dyDescent="0.25">
      <c r="K261" s="48" t="s">
        <v>54</v>
      </c>
      <c r="L261" s="30" t="s">
        <v>54</v>
      </c>
    </row>
    <row r="262" spans="11:12" x14ac:dyDescent="0.25">
      <c r="K262" s="48" t="s">
        <v>54</v>
      </c>
      <c r="L262" s="30" t="s">
        <v>54</v>
      </c>
    </row>
    <row r="263" spans="11:12" x14ac:dyDescent="0.25">
      <c r="K263" s="48" t="s">
        <v>54</v>
      </c>
      <c r="L263" s="30" t="s">
        <v>54</v>
      </c>
    </row>
    <row r="264" spans="11:12" x14ac:dyDescent="0.25">
      <c r="K264" s="48" t="s">
        <v>54</v>
      </c>
      <c r="L264" s="30" t="s">
        <v>54</v>
      </c>
    </row>
    <row r="265" spans="11:12" x14ac:dyDescent="0.25">
      <c r="K265" s="48" t="s">
        <v>54</v>
      </c>
      <c r="L265" s="30" t="s">
        <v>54</v>
      </c>
    </row>
    <row r="266" spans="11:12" x14ac:dyDescent="0.25">
      <c r="K266" s="48" t="s">
        <v>54</v>
      </c>
      <c r="L266" s="30" t="s">
        <v>54</v>
      </c>
    </row>
    <row r="267" spans="11:12" x14ac:dyDescent="0.25">
      <c r="K267" s="48" t="s">
        <v>54</v>
      </c>
      <c r="L267" s="30" t="s">
        <v>54</v>
      </c>
    </row>
    <row r="268" spans="11:12" x14ac:dyDescent="0.25">
      <c r="K268" s="48" t="s">
        <v>54</v>
      </c>
      <c r="L268" s="30" t="s">
        <v>54</v>
      </c>
    </row>
    <row r="269" spans="11:12" x14ac:dyDescent="0.25">
      <c r="K269" s="48" t="s">
        <v>54</v>
      </c>
      <c r="L269" s="30" t="s">
        <v>54</v>
      </c>
    </row>
    <row r="270" spans="11:12" x14ac:dyDescent="0.25">
      <c r="K270" s="48" t="s">
        <v>54</v>
      </c>
      <c r="L270" s="30" t="s">
        <v>54</v>
      </c>
    </row>
    <row r="271" spans="11:12" x14ac:dyDescent="0.25">
      <c r="K271" s="48" t="s">
        <v>54</v>
      </c>
      <c r="L271" s="30" t="s">
        <v>54</v>
      </c>
    </row>
    <row r="272" spans="11:12" x14ac:dyDescent="0.25">
      <c r="K272" s="48" t="s">
        <v>54</v>
      </c>
      <c r="L272" s="30" t="s">
        <v>54</v>
      </c>
    </row>
    <row r="273" spans="11:12" x14ac:dyDescent="0.25">
      <c r="K273" s="48" t="s">
        <v>54</v>
      </c>
      <c r="L273" s="30" t="s">
        <v>54</v>
      </c>
    </row>
    <row r="274" spans="11:12" x14ac:dyDescent="0.25">
      <c r="K274" s="48" t="s">
        <v>54</v>
      </c>
      <c r="L274" s="30" t="s">
        <v>54</v>
      </c>
    </row>
    <row r="275" spans="11:12" x14ac:dyDescent="0.25">
      <c r="K275" s="48" t="s">
        <v>54</v>
      </c>
      <c r="L275" s="30" t="s">
        <v>54</v>
      </c>
    </row>
    <row r="276" spans="11:12" x14ac:dyDescent="0.25">
      <c r="K276" s="48" t="s">
        <v>54</v>
      </c>
      <c r="L276" s="30" t="s">
        <v>54</v>
      </c>
    </row>
    <row r="277" spans="11:12" x14ac:dyDescent="0.25">
      <c r="K277" s="48" t="s">
        <v>54</v>
      </c>
      <c r="L277" s="30" t="s">
        <v>54</v>
      </c>
    </row>
    <row r="278" spans="11:12" x14ac:dyDescent="0.25">
      <c r="K278" s="48" t="s">
        <v>54</v>
      </c>
      <c r="L278" s="30" t="s">
        <v>54</v>
      </c>
    </row>
    <row r="279" spans="11:12" x14ac:dyDescent="0.25">
      <c r="K279" s="48" t="s">
        <v>54</v>
      </c>
      <c r="L279" s="30" t="s">
        <v>54</v>
      </c>
    </row>
    <row r="280" spans="11:12" x14ac:dyDescent="0.25">
      <c r="K280" s="48" t="s">
        <v>54</v>
      </c>
      <c r="L280" s="30" t="s">
        <v>54</v>
      </c>
    </row>
    <row r="281" spans="11:12" x14ac:dyDescent="0.25">
      <c r="K281" s="48" t="s">
        <v>54</v>
      </c>
      <c r="L281" s="30" t="s">
        <v>54</v>
      </c>
    </row>
    <row r="282" spans="11:12" x14ac:dyDescent="0.25">
      <c r="K282" s="48" t="s">
        <v>54</v>
      </c>
      <c r="L282" s="30" t="s">
        <v>54</v>
      </c>
    </row>
    <row r="283" spans="11:12" x14ac:dyDescent="0.25">
      <c r="K283" s="48" t="s">
        <v>54</v>
      </c>
      <c r="L283" s="30" t="s">
        <v>54</v>
      </c>
    </row>
    <row r="284" spans="11:12" x14ac:dyDescent="0.25">
      <c r="K284" s="48" t="s">
        <v>54</v>
      </c>
      <c r="L284" s="30" t="s">
        <v>54</v>
      </c>
    </row>
    <row r="285" spans="11:12" x14ac:dyDescent="0.25">
      <c r="K285" s="48" t="s">
        <v>54</v>
      </c>
      <c r="L285" s="30" t="s">
        <v>54</v>
      </c>
    </row>
    <row r="286" spans="11:12" x14ac:dyDescent="0.25">
      <c r="K286" s="48" t="s">
        <v>54</v>
      </c>
      <c r="L286" s="30" t="s">
        <v>54</v>
      </c>
    </row>
    <row r="287" spans="11:12" x14ac:dyDescent="0.25">
      <c r="K287" s="48" t="s">
        <v>54</v>
      </c>
      <c r="L287" s="30" t="s">
        <v>54</v>
      </c>
    </row>
    <row r="288" spans="11:12" x14ac:dyDescent="0.25">
      <c r="K288" s="48" t="s">
        <v>54</v>
      </c>
      <c r="L288" s="30" t="s">
        <v>54</v>
      </c>
    </row>
    <row r="289" spans="11:12" x14ac:dyDescent="0.25">
      <c r="K289" s="48" t="s">
        <v>54</v>
      </c>
      <c r="L289" s="30" t="s">
        <v>54</v>
      </c>
    </row>
    <row r="290" spans="11:12" x14ac:dyDescent="0.25">
      <c r="K290" s="48" t="s">
        <v>54</v>
      </c>
      <c r="L290" s="30" t="s">
        <v>54</v>
      </c>
    </row>
    <row r="291" spans="11:12" x14ac:dyDescent="0.25">
      <c r="K291" s="48" t="s">
        <v>54</v>
      </c>
      <c r="L291" s="30" t="s">
        <v>54</v>
      </c>
    </row>
    <row r="292" spans="11:12" x14ac:dyDescent="0.25">
      <c r="K292" s="48" t="s">
        <v>54</v>
      </c>
      <c r="L292" s="30" t="s">
        <v>54</v>
      </c>
    </row>
    <row r="293" spans="11:12" x14ac:dyDescent="0.25">
      <c r="K293" s="48" t="s">
        <v>54</v>
      </c>
      <c r="L293" s="30" t="s">
        <v>54</v>
      </c>
    </row>
    <row r="294" spans="11:12" x14ac:dyDescent="0.25">
      <c r="K294" s="48" t="s">
        <v>54</v>
      </c>
      <c r="L294" s="30" t="s">
        <v>54</v>
      </c>
    </row>
    <row r="295" spans="11:12" x14ac:dyDescent="0.25">
      <c r="K295" s="48" t="s">
        <v>54</v>
      </c>
      <c r="L295" s="30" t="s">
        <v>54</v>
      </c>
    </row>
    <row r="296" spans="11:12" x14ac:dyDescent="0.25">
      <c r="K296" s="48" t="s">
        <v>54</v>
      </c>
      <c r="L296" s="30" t="s">
        <v>54</v>
      </c>
    </row>
    <row r="297" spans="11:12" x14ac:dyDescent="0.25">
      <c r="K297" s="48" t="s">
        <v>54</v>
      </c>
      <c r="L297" s="30" t="s">
        <v>54</v>
      </c>
    </row>
    <row r="298" spans="11:12" x14ac:dyDescent="0.25">
      <c r="K298" s="48" t="s">
        <v>54</v>
      </c>
      <c r="L298" s="30" t="s">
        <v>54</v>
      </c>
    </row>
    <row r="299" spans="11:12" x14ac:dyDescent="0.25">
      <c r="K299" s="48" t="s">
        <v>54</v>
      </c>
      <c r="L299" s="30" t="s">
        <v>54</v>
      </c>
    </row>
    <row r="300" spans="11:12" x14ac:dyDescent="0.25">
      <c r="K300" s="48" t="s">
        <v>54</v>
      </c>
      <c r="L300" s="30" t="s">
        <v>54</v>
      </c>
    </row>
    <row r="301" spans="11:12" x14ac:dyDescent="0.25">
      <c r="K301" s="48" t="s">
        <v>54</v>
      </c>
      <c r="L301" s="30" t="s">
        <v>54</v>
      </c>
    </row>
    <row r="302" spans="11:12" x14ac:dyDescent="0.25">
      <c r="K302" s="48" t="s">
        <v>54</v>
      </c>
      <c r="L302" s="30" t="s">
        <v>54</v>
      </c>
    </row>
    <row r="303" spans="11:12" x14ac:dyDescent="0.25">
      <c r="K303" s="48" t="s">
        <v>54</v>
      </c>
      <c r="L303" s="30" t="s">
        <v>54</v>
      </c>
    </row>
    <row r="304" spans="11:12" x14ac:dyDescent="0.25">
      <c r="K304" s="26" t="s">
        <v>55</v>
      </c>
      <c r="L304" s="49"/>
    </row>
    <row r="305" spans="11:12" x14ac:dyDescent="0.25">
      <c r="K305" s="48">
        <v>43904</v>
      </c>
      <c r="L305" s="30">
        <v>100</v>
      </c>
    </row>
    <row r="306" spans="11:12" x14ac:dyDescent="0.25">
      <c r="K306" s="48">
        <v>43911</v>
      </c>
      <c r="L306" s="30">
        <v>99.6053</v>
      </c>
    </row>
    <row r="307" spans="11:12" x14ac:dyDescent="0.25">
      <c r="K307" s="48">
        <v>43918</v>
      </c>
      <c r="L307" s="30">
        <v>98.106899999999996</v>
      </c>
    </row>
    <row r="308" spans="11:12" x14ac:dyDescent="0.25">
      <c r="K308" s="48">
        <v>43925</v>
      </c>
      <c r="L308" s="30">
        <v>96.257499999999993</v>
      </c>
    </row>
    <row r="309" spans="11:12" x14ac:dyDescent="0.25">
      <c r="K309" s="48">
        <v>43932</v>
      </c>
      <c r="L309" s="30">
        <v>93.491100000000003</v>
      </c>
    </row>
    <row r="310" spans="11:12" x14ac:dyDescent="0.25">
      <c r="K310" s="48">
        <v>43939</v>
      </c>
      <c r="L310" s="30">
        <v>93.694500000000005</v>
      </c>
    </row>
    <row r="311" spans="11:12" x14ac:dyDescent="0.25">
      <c r="K311" s="48">
        <v>43946</v>
      </c>
      <c r="L311" s="30">
        <v>94.113399999999999</v>
      </c>
    </row>
    <row r="312" spans="11:12" x14ac:dyDescent="0.25">
      <c r="K312" s="48">
        <v>43953</v>
      </c>
      <c r="L312" s="30">
        <v>94.6751</v>
      </c>
    </row>
    <row r="313" spans="11:12" x14ac:dyDescent="0.25">
      <c r="K313" s="48">
        <v>43960</v>
      </c>
      <c r="L313" s="30">
        <v>93.583200000000005</v>
      </c>
    </row>
    <row r="314" spans="11:12" x14ac:dyDescent="0.25">
      <c r="K314" s="48">
        <v>43967</v>
      </c>
      <c r="L314" s="30">
        <v>92.816599999999994</v>
      </c>
    </row>
    <row r="315" spans="11:12" x14ac:dyDescent="0.25">
      <c r="K315" s="48">
        <v>43974</v>
      </c>
      <c r="L315" s="30">
        <v>92.4696</v>
      </c>
    </row>
    <row r="316" spans="11:12" x14ac:dyDescent="0.25">
      <c r="K316" s="48">
        <v>43981</v>
      </c>
      <c r="L316" s="30">
        <v>93.819900000000004</v>
      </c>
    </row>
    <row r="317" spans="11:12" x14ac:dyDescent="0.25">
      <c r="K317" s="48">
        <v>43988</v>
      </c>
      <c r="L317" s="30">
        <v>95.933999999999997</v>
      </c>
    </row>
    <row r="318" spans="11:12" x14ac:dyDescent="0.25">
      <c r="K318" s="48">
        <v>43995</v>
      </c>
      <c r="L318" s="30">
        <v>96.612799999999993</v>
      </c>
    </row>
    <row r="319" spans="11:12" x14ac:dyDescent="0.25">
      <c r="K319" s="48">
        <v>44002</v>
      </c>
      <c r="L319" s="30">
        <v>97.596199999999996</v>
      </c>
    </row>
    <row r="320" spans="11:12" x14ac:dyDescent="0.25">
      <c r="K320" s="48">
        <v>44009</v>
      </c>
      <c r="L320" s="30">
        <v>97.3506</v>
      </c>
    </row>
    <row r="321" spans="11:12" x14ac:dyDescent="0.25">
      <c r="K321" s="48">
        <v>44016</v>
      </c>
      <c r="L321" s="30">
        <v>99.1815</v>
      </c>
    </row>
    <row r="322" spans="11:12" x14ac:dyDescent="0.25">
      <c r="K322" s="48">
        <v>44023</v>
      </c>
      <c r="L322" s="30">
        <v>96.790899999999993</v>
      </c>
    </row>
    <row r="323" spans="11:12" x14ac:dyDescent="0.25">
      <c r="K323" s="48">
        <v>44030</v>
      </c>
      <c r="L323" s="30">
        <v>96.608999999999995</v>
      </c>
    </row>
    <row r="324" spans="11:12" x14ac:dyDescent="0.25">
      <c r="K324" s="48">
        <v>44037</v>
      </c>
      <c r="L324" s="30">
        <v>96.407499999999999</v>
      </c>
    </row>
    <row r="325" spans="11:12" x14ac:dyDescent="0.25">
      <c r="K325" s="48">
        <v>44044</v>
      </c>
      <c r="L325" s="30">
        <v>97.263400000000004</v>
      </c>
    </row>
    <row r="326" spans="11:12" x14ac:dyDescent="0.25">
      <c r="K326" s="48">
        <v>44051</v>
      </c>
      <c r="L326" s="30">
        <v>97.698300000000003</v>
      </c>
    </row>
    <row r="327" spans="11:12" x14ac:dyDescent="0.25">
      <c r="K327" s="48">
        <v>44058</v>
      </c>
      <c r="L327" s="30">
        <v>97.211500000000001</v>
      </c>
    </row>
    <row r="328" spans="11:12" x14ac:dyDescent="0.25">
      <c r="K328" s="48">
        <v>44065</v>
      </c>
      <c r="L328" s="30">
        <v>97.073300000000003</v>
      </c>
    </row>
    <row r="329" spans="11:12" x14ac:dyDescent="0.25">
      <c r="K329" s="48">
        <v>44072</v>
      </c>
      <c r="L329" s="30">
        <v>97.294700000000006</v>
      </c>
    </row>
    <row r="330" spans="11:12" x14ac:dyDescent="0.25">
      <c r="K330" s="48">
        <v>44079</v>
      </c>
      <c r="L330" s="30">
        <v>100.0347</v>
      </c>
    </row>
    <row r="331" spans="11:12" x14ac:dyDescent="0.25">
      <c r="K331" s="48">
        <v>44086</v>
      </c>
      <c r="L331" s="30">
        <v>101.01560000000001</v>
      </c>
    </row>
    <row r="332" spans="11:12" x14ac:dyDescent="0.25">
      <c r="K332" s="48">
        <v>44093</v>
      </c>
      <c r="L332" s="30">
        <v>101.878</v>
      </c>
    </row>
    <row r="333" spans="11:12" x14ac:dyDescent="0.25">
      <c r="K333" s="48">
        <v>44100</v>
      </c>
      <c r="L333" s="30">
        <v>101.0318</v>
      </c>
    </row>
    <row r="334" spans="11:12" x14ac:dyDescent="0.25">
      <c r="K334" s="48">
        <v>44107</v>
      </c>
      <c r="L334" s="30">
        <v>98.9071</v>
      </c>
    </row>
    <row r="335" spans="11:12" x14ac:dyDescent="0.25">
      <c r="K335" s="48">
        <v>44114</v>
      </c>
      <c r="L335" s="30">
        <v>97.891599999999997</v>
      </c>
    </row>
    <row r="336" spans="11:12" x14ac:dyDescent="0.25">
      <c r="K336" s="48">
        <v>44121</v>
      </c>
      <c r="L336" s="30">
        <v>98.589100000000002</v>
      </c>
    </row>
    <row r="337" spans="11:12" x14ac:dyDescent="0.25">
      <c r="K337" s="48">
        <v>44128</v>
      </c>
      <c r="L337" s="30">
        <v>98.0124</v>
      </c>
    </row>
    <row r="338" spans="11:12" x14ac:dyDescent="0.25">
      <c r="K338" s="48">
        <v>44135</v>
      </c>
      <c r="L338" s="30">
        <v>98.084500000000006</v>
      </c>
    </row>
    <row r="339" spans="11:12" x14ac:dyDescent="0.25">
      <c r="K339" s="48">
        <v>44142</v>
      </c>
      <c r="L339" s="30">
        <v>99.334100000000007</v>
      </c>
    </row>
    <row r="340" spans="11:12" x14ac:dyDescent="0.25">
      <c r="K340" s="48">
        <v>44149</v>
      </c>
      <c r="L340" s="30">
        <v>100.252</v>
      </c>
    </row>
    <row r="341" spans="11:12" x14ac:dyDescent="0.25">
      <c r="K341" s="48">
        <v>44156</v>
      </c>
      <c r="L341" s="30">
        <v>100.32299999999999</v>
      </c>
    </row>
    <row r="342" spans="11:12" x14ac:dyDescent="0.25">
      <c r="K342" s="48">
        <v>44163</v>
      </c>
      <c r="L342" s="30">
        <v>101.6798</v>
      </c>
    </row>
    <row r="343" spans="11:12" x14ac:dyDescent="0.25">
      <c r="K343" s="48">
        <v>44170</v>
      </c>
      <c r="L343" s="30">
        <v>103.49299999999999</v>
      </c>
    </row>
    <row r="344" spans="11:12" x14ac:dyDescent="0.25">
      <c r="K344" s="48">
        <v>44177</v>
      </c>
      <c r="L344" s="30">
        <v>103.9302</v>
      </c>
    </row>
    <row r="345" spans="11:12" x14ac:dyDescent="0.25">
      <c r="K345" s="48">
        <v>44184</v>
      </c>
      <c r="L345" s="30">
        <v>103.80880000000001</v>
      </c>
    </row>
    <row r="346" spans="11:12" x14ac:dyDescent="0.25">
      <c r="K346" s="48">
        <v>44191</v>
      </c>
      <c r="L346" s="30">
        <v>98.338499999999996</v>
      </c>
    </row>
    <row r="347" spans="11:12" x14ac:dyDescent="0.25">
      <c r="K347" s="48">
        <v>44198</v>
      </c>
      <c r="L347" s="30">
        <v>94.811899999999994</v>
      </c>
    </row>
    <row r="348" spans="11:12" x14ac:dyDescent="0.25">
      <c r="K348" s="48">
        <v>44205</v>
      </c>
      <c r="L348" s="30">
        <v>95.792599999999993</v>
      </c>
    </row>
    <row r="349" spans="11:12" x14ac:dyDescent="0.25">
      <c r="K349" s="48">
        <v>44212</v>
      </c>
      <c r="L349" s="30">
        <v>97.830399999999997</v>
      </c>
    </row>
    <row r="350" spans="11:12" x14ac:dyDescent="0.25">
      <c r="K350" s="48">
        <v>44219</v>
      </c>
      <c r="L350" s="30">
        <v>98.518799999999999</v>
      </c>
    </row>
    <row r="351" spans="11:12" x14ac:dyDescent="0.25">
      <c r="K351" s="48">
        <v>44226</v>
      </c>
      <c r="L351" s="30">
        <v>98.872900000000001</v>
      </c>
    </row>
    <row r="352" spans="11:12" x14ac:dyDescent="0.25">
      <c r="K352" s="48">
        <v>44233</v>
      </c>
      <c r="L352" s="30">
        <v>102.1712</v>
      </c>
    </row>
    <row r="353" spans="11:12" x14ac:dyDescent="0.25">
      <c r="K353" s="48">
        <v>44240</v>
      </c>
      <c r="L353" s="30">
        <v>103.3802</v>
      </c>
    </row>
    <row r="354" spans="11:12" x14ac:dyDescent="0.25">
      <c r="K354" s="48">
        <v>44247</v>
      </c>
      <c r="L354" s="30">
        <v>103.94280000000001</v>
      </c>
    </row>
    <row r="355" spans="11:12" x14ac:dyDescent="0.25">
      <c r="K355" s="48">
        <v>44254</v>
      </c>
      <c r="L355" s="30">
        <v>104.82899999999999</v>
      </c>
    </row>
    <row r="356" spans="11:12" x14ac:dyDescent="0.25">
      <c r="K356" s="48">
        <v>44261</v>
      </c>
      <c r="L356" s="30">
        <v>105.6114</v>
      </c>
    </row>
    <row r="357" spans="11:12" x14ac:dyDescent="0.25">
      <c r="K357" s="48">
        <v>44268</v>
      </c>
      <c r="L357" s="30">
        <v>105.6296</v>
      </c>
    </row>
    <row r="358" spans="11:12" x14ac:dyDescent="0.25">
      <c r="K358" s="48">
        <v>44275</v>
      </c>
      <c r="L358" s="30">
        <v>105.6164</v>
      </c>
    </row>
    <row r="359" spans="11:12" x14ac:dyDescent="0.25">
      <c r="K359" s="48">
        <v>44282</v>
      </c>
      <c r="L359" s="30">
        <v>105.876</v>
      </c>
    </row>
    <row r="360" spans="11:12" x14ac:dyDescent="0.25">
      <c r="K360" s="48">
        <v>44289</v>
      </c>
      <c r="L360" s="30">
        <v>104.9581</v>
      </c>
    </row>
    <row r="361" spans="11:12" x14ac:dyDescent="0.25">
      <c r="K361" s="48">
        <v>44296</v>
      </c>
      <c r="L361" s="30">
        <v>103.44970000000001</v>
      </c>
    </row>
    <row r="362" spans="11:12" x14ac:dyDescent="0.25">
      <c r="K362" s="48">
        <v>44303</v>
      </c>
      <c r="L362" s="30">
        <v>104.18389999999999</v>
      </c>
    </row>
    <row r="363" spans="11:12" x14ac:dyDescent="0.25">
      <c r="K363" s="48">
        <v>44310</v>
      </c>
      <c r="L363" s="30">
        <v>103.70489999999999</v>
      </c>
    </row>
    <row r="364" spans="11:12" x14ac:dyDescent="0.25">
      <c r="K364" s="48">
        <v>44317</v>
      </c>
      <c r="L364" s="30">
        <v>103.8417</v>
      </c>
    </row>
    <row r="365" spans="11:12" x14ac:dyDescent="0.25">
      <c r="K365" s="48">
        <v>44324</v>
      </c>
      <c r="L365" s="30">
        <v>102.46639999999999</v>
      </c>
    </row>
    <row r="366" spans="11:12" x14ac:dyDescent="0.25">
      <c r="K366" s="48">
        <v>44331</v>
      </c>
      <c r="L366" s="30">
        <v>102.3711</v>
      </c>
    </row>
    <row r="367" spans="11:12" x14ac:dyDescent="0.25">
      <c r="K367" s="48">
        <v>44338</v>
      </c>
      <c r="L367" s="30">
        <v>103.09139999999999</v>
      </c>
    </row>
    <row r="368" spans="11:12" x14ac:dyDescent="0.25">
      <c r="K368" s="48" t="s">
        <v>54</v>
      </c>
      <c r="L368" s="30" t="s">
        <v>54</v>
      </c>
    </row>
    <row r="369" spans="11:12" x14ac:dyDescent="0.25">
      <c r="K369" s="48" t="s">
        <v>54</v>
      </c>
      <c r="L369" s="30" t="s">
        <v>54</v>
      </c>
    </row>
    <row r="370" spans="11:12" x14ac:dyDescent="0.25">
      <c r="K370" s="48" t="s">
        <v>54</v>
      </c>
      <c r="L370" s="30" t="s">
        <v>54</v>
      </c>
    </row>
    <row r="371" spans="11:12" x14ac:dyDescent="0.25">
      <c r="K371" s="48" t="s">
        <v>54</v>
      </c>
      <c r="L371" s="30" t="s">
        <v>54</v>
      </c>
    </row>
    <row r="372" spans="11:12" x14ac:dyDescent="0.25">
      <c r="K372" s="48" t="s">
        <v>54</v>
      </c>
      <c r="L372" s="30" t="s">
        <v>54</v>
      </c>
    </row>
    <row r="373" spans="11:12" x14ac:dyDescent="0.25">
      <c r="K373" s="48" t="s">
        <v>54</v>
      </c>
      <c r="L373" s="30" t="s">
        <v>54</v>
      </c>
    </row>
    <row r="374" spans="11:12" x14ac:dyDescent="0.25">
      <c r="K374" s="48" t="s">
        <v>54</v>
      </c>
      <c r="L374" s="30" t="s">
        <v>54</v>
      </c>
    </row>
    <row r="375" spans="11:12" x14ac:dyDescent="0.25">
      <c r="K375" s="48" t="s">
        <v>54</v>
      </c>
      <c r="L375" s="30" t="s">
        <v>54</v>
      </c>
    </row>
    <row r="376" spans="11:12" x14ac:dyDescent="0.25">
      <c r="K376" s="48" t="s">
        <v>54</v>
      </c>
      <c r="L376" s="30" t="s">
        <v>54</v>
      </c>
    </row>
    <row r="377" spans="11:12" x14ac:dyDescent="0.25">
      <c r="K377" s="48" t="s">
        <v>54</v>
      </c>
      <c r="L377" s="30" t="s">
        <v>54</v>
      </c>
    </row>
    <row r="378" spans="11:12" x14ac:dyDescent="0.25">
      <c r="K378" s="48" t="s">
        <v>54</v>
      </c>
      <c r="L378" s="30" t="s">
        <v>54</v>
      </c>
    </row>
    <row r="379" spans="11:12" x14ac:dyDescent="0.25">
      <c r="K379" s="48" t="s">
        <v>54</v>
      </c>
      <c r="L379" s="30" t="s">
        <v>54</v>
      </c>
    </row>
    <row r="380" spans="11:12" x14ac:dyDescent="0.25">
      <c r="K380" s="48" t="s">
        <v>54</v>
      </c>
      <c r="L380" s="30" t="s">
        <v>54</v>
      </c>
    </row>
    <row r="381" spans="11:12" x14ac:dyDescent="0.25">
      <c r="K381" s="48" t="s">
        <v>54</v>
      </c>
      <c r="L381" s="30" t="s">
        <v>54</v>
      </c>
    </row>
    <row r="382" spans="11:12" x14ac:dyDescent="0.25">
      <c r="K382" s="48" t="s">
        <v>54</v>
      </c>
      <c r="L382" s="30" t="s">
        <v>54</v>
      </c>
    </row>
    <row r="383" spans="11:12" x14ac:dyDescent="0.25">
      <c r="K383" s="48" t="s">
        <v>54</v>
      </c>
      <c r="L383" s="30" t="s">
        <v>54</v>
      </c>
    </row>
    <row r="384" spans="11:12" x14ac:dyDescent="0.25">
      <c r="K384" s="48" t="s">
        <v>54</v>
      </c>
      <c r="L384" s="30" t="s">
        <v>54</v>
      </c>
    </row>
    <row r="385" spans="11:12" x14ac:dyDescent="0.25">
      <c r="K385" s="48" t="s">
        <v>54</v>
      </c>
      <c r="L385" s="30" t="s">
        <v>54</v>
      </c>
    </row>
    <row r="386" spans="11:12" x14ac:dyDescent="0.25">
      <c r="K386" s="48" t="s">
        <v>54</v>
      </c>
      <c r="L386" s="30" t="s">
        <v>54</v>
      </c>
    </row>
    <row r="387" spans="11:12" x14ac:dyDescent="0.25">
      <c r="K387" s="48" t="s">
        <v>54</v>
      </c>
      <c r="L387" s="30" t="s">
        <v>54</v>
      </c>
    </row>
    <row r="388" spans="11:12" x14ac:dyDescent="0.25">
      <c r="K388" s="48" t="s">
        <v>54</v>
      </c>
      <c r="L388" s="30" t="s">
        <v>54</v>
      </c>
    </row>
    <row r="389" spans="11:12" x14ac:dyDescent="0.25">
      <c r="K389" s="48" t="s">
        <v>54</v>
      </c>
      <c r="L389" s="30" t="s">
        <v>54</v>
      </c>
    </row>
    <row r="390" spans="11:12" x14ac:dyDescent="0.25">
      <c r="K390" s="48" t="s">
        <v>54</v>
      </c>
      <c r="L390" s="30" t="s">
        <v>54</v>
      </c>
    </row>
    <row r="391" spans="11:12" x14ac:dyDescent="0.25">
      <c r="K391" s="48" t="s">
        <v>54</v>
      </c>
      <c r="L391" s="30" t="s">
        <v>54</v>
      </c>
    </row>
    <row r="392" spans="11:12" x14ac:dyDescent="0.25">
      <c r="K392" s="48" t="s">
        <v>54</v>
      </c>
      <c r="L392" s="30" t="s">
        <v>54</v>
      </c>
    </row>
    <row r="393" spans="11:12" x14ac:dyDescent="0.25">
      <c r="K393" s="48" t="s">
        <v>54</v>
      </c>
      <c r="L393" s="30" t="s">
        <v>54</v>
      </c>
    </row>
    <row r="394" spans="11:12" x14ac:dyDescent="0.25">
      <c r="K394" s="48" t="s">
        <v>54</v>
      </c>
      <c r="L394" s="30" t="s">
        <v>54</v>
      </c>
    </row>
    <row r="395" spans="11:12" x14ac:dyDescent="0.25">
      <c r="K395" s="48" t="s">
        <v>54</v>
      </c>
      <c r="L395" s="30" t="s">
        <v>54</v>
      </c>
    </row>
    <row r="396" spans="11:12" x14ac:dyDescent="0.25">
      <c r="K396" s="48" t="s">
        <v>54</v>
      </c>
      <c r="L396" s="30" t="s">
        <v>54</v>
      </c>
    </row>
    <row r="397" spans="11:12" x14ac:dyDescent="0.25">
      <c r="K397" s="48" t="s">
        <v>54</v>
      </c>
      <c r="L397" s="30" t="s">
        <v>54</v>
      </c>
    </row>
    <row r="398" spans="11:12" x14ac:dyDescent="0.25">
      <c r="K398" s="48" t="s">
        <v>54</v>
      </c>
      <c r="L398" s="30" t="s">
        <v>54</v>
      </c>
    </row>
    <row r="399" spans="11:12" x14ac:dyDescent="0.25">
      <c r="K399" s="48" t="s">
        <v>54</v>
      </c>
      <c r="L399" s="30" t="s">
        <v>54</v>
      </c>
    </row>
    <row r="400" spans="11:12" x14ac:dyDescent="0.25">
      <c r="K400" s="48" t="s">
        <v>54</v>
      </c>
      <c r="L400" s="30" t="s">
        <v>54</v>
      </c>
    </row>
    <row r="401" spans="11:12" x14ac:dyDescent="0.25">
      <c r="K401" s="48" t="s">
        <v>54</v>
      </c>
      <c r="L401" s="30" t="s">
        <v>54</v>
      </c>
    </row>
    <row r="402" spans="11:12" x14ac:dyDescent="0.25">
      <c r="K402" s="48" t="s">
        <v>54</v>
      </c>
      <c r="L402" s="30" t="s">
        <v>54</v>
      </c>
    </row>
    <row r="403" spans="11:12" x14ac:dyDescent="0.25">
      <c r="K403" s="48" t="s">
        <v>54</v>
      </c>
      <c r="L403" s="30" t="s">
        <v>54</v>
      </c>
    </row>
    <row r="404" spans="11:12" x14ac:dyDescent="0.25">
      <c r="K404" s="48" t="s">
        <v>54</v>
      </c>
      <c r="L404" s="30" t="s">
        <v>54</v>
      </c>
    </row>
    <row r="405" spans="11:12" x14ac:dyDescent="0.25">
      <c r="K405" s="48" t="s">
        <v>54</v>
      </c>
      <c r="L405" s="30" t="s">
        <v>54</v>
      </c>
    </row>
    <row r="406" spans="11:12" x14ac:dyDescent="0.25">
      <c r="K406" s="48" t="s">
        <v>54</v>
      </c>
      <c r="L406" s="30" t="s">
        <v>54</v>
      </c>
    </row>
    <row r="407" spans="11:12" x14ac:dyDescent="0.25">
      <c r="K407" s="48" t="s">
        <v>54</v>
      </c>
      <c r="L407" s="30" t="s">
        <v>54</v>
      </c>
    </row>
    <row r="408" spans="11:12" x14ac:dyDescent="0.25">
      <c r="K408" s="48" t="s">
        <v>54</v>
      </c>
      <c r="L408" s="30" t="s">
        <v>54</v>
      </c>
    </row>
    <row r="409" spans="11:12" x14ac:dyDescent="0.25">
      <c r="K409" s="48" t="s">
        <v>54</v>
      </c>
      <c r="L409" s="30" t="s">
        <v>54</v>
      </c>
    </row>
    <row r="410" spans="11:12" x14ac:dyDescent="0.25">
      <c r="K410" s="48" t="s">
        <v>54</v>
      </c>
      <c r="L410" s="30" t="s">
        <v>54</v>
      </c>
    </row>
    <row r="411" spans="11:12" x14ac:dyDescent="0.25">
      <c r="K411" s="48" t="s">
        <v>54</v>
      </c>
      <c r="L411" s="30" t="s">
        <v>54</v>
      </c>
    </row>
    <row r="412" spans="11:12" x14ac:dyDescent="0.25">
      <c r="K412" s="48" t="s">
        <v>54</v>
      </c>
      <c r="L412" s="30" t="s">
        <v>54</v>
      </c>
    </row>
    <row r="413" spans="11:12" x14ac:dyDescent="0.25">
      <c r="K413" s="48" t="s">
        <v>54</v>
      </c>
      <c r="L413" s="30" t="s">
        <v>54</v>
      </c>
    </row>
    <row r="414" spans="11:12" x14ac:dyDescent="0.25">
      <c r="K414" s="48" t="s">
        <v>54</v>
      </c>
      <c r="L414" s="30" t="s">
        <v>54</v>
      </c>
    </row>
    <row r="415" spans="11:12" x14ac:dyDescent="0.25">
      <c r="K415" s="48" t="s">
        <v>54</v>
      </c>
      <c r="L415" s="30" t="s">
        <v>54</v>
      </c>
    </row>
    <row r="416" spans="11:12" x14ac:dyDescent="0.25">
      <c r="K416" s="48" t="s">
        <v>54</v>
      </c>
      <c r="L416" s="30" t="s">
        <v>54</v>
      </c>
    </row>
    <row r="417" spans="11:12" x14ac:dyDescent="0.25">
      <c r="K417" s="48" t="s">
        <v>54</v>
      </c>
      <c r="L417" s="30" t="s">
        <v>54</v>
      </c>
    </row>
    <row r="418" spans="11:12" x14ac:dyDescent="0.25">
      <c r="K418" s="48" t="s">
        <v>54</v>
      </c>
      <c r="L418" s="30" t="s">
        <v>54</v>
      </c>
    </row>
    <row r="419" spans="11:12" x14ac:dyDescent="0.25">
      <c r="K419" s="48" t="s">
        <v>54</v>
      </c>
      <c r="L419" s="30" t="s">
        <v>54</v>
      </c>
    </row>
    <row r="420" spans="11:12" x14ac:dyDescent="0.25">
      <c r="K420" s="48" t="s">
        <v>54</v>
      </c>
      <c r="L420" s="30" t="s">
        <v>54</v>
      </c>
    </row>
    <row r="421" spans="11:12" x14ac:dyDescent="0.25">
      <c r="K421" s="48" t="s">
        <v>54</v>
      </c>
      <c r="L421" s="30" t="s">
        <v>54</v>
      </c>
    </row>
    <row r="422" spans="11:12" x14ac:dyDescent="0.25">
      <c r="K422" s="48" t="s">
        <v>54</v>
      </c>
      <c r="L422" s="30" t="s">
        <v>54</v>
      </c>
    </row>
    <row r="423" spans="11:12" x14ac:dyDescent="0.25">
      <c r="K423" s="48" t="s">
        <v>54</v>
      </c>
      <c r="L423" s="30" t="s">
        <v>54</v>
      </c>
    </row>
    <row r="424" spans="11:12" x14ac:dyDescent="0.25">
      <c r="K424" s="48" t="s">
        <v>54</v>
      </c>
      <c r="L424" s="30" t="s">
        <v>54</v>
      </c>
    </row>
    <row r="425" spans="11:12" x14ac:dyDescent="0.25">
      <c r="K425" s="48" t="s">
        <v>54</v>
      </c>
      <c r="L425" s="30" t="s">
        <v>54</v>
      </c>
    </row>
    <row r="426" spans="11:12" x14ac:dyDescent="0.25">
      <c r="K426" s="48" t="s">
        <v>54</v>
      </c>
      <c r="L426" s="30" t="s">
        <v>54</v>
      </c>
    </row>
    <row r="427" spans="11:12" x14ac:dyDescent="0.25">
      <c r="K427" s="48" t="s">
        <v>54</v>
      </c>
      <c r="L427" s="30" t="s">
        <v>54</v>
      </c>
    </row>
    <row r="428" spans="11:12" x14ac:dyDescent="0.25">
      <c r="K428" s="48" t="s">
        <v>54</v>
      </c>
      <c r="L428" s="30" t="s">
        <v>54</v>
      </c>
    </row>
    <row r="429" spans="11:12" x14ac:dyDescent="0.25">
      <c r="K429" s="48" t="s">
        <v>54</v>
      </c>
      <c r="L429" s="30" t="s">
        <v>54</v>
      </c>
    </row>
    <row r="430" spans="11:12" x14ac:dyDescent="0.25">
      <c r="K430" s="48" t="s">
        <v>54</v>
      </c>
      <c r="L430" s="30" t="s">
        <v>54</v>
      </c>
    </row>
    <row r="431" spans="11:12" x14ac:dyDescent="0.25">
      <c r="K431" s="48" t="s">
        <v>54</v>
      </c>
      <c r="L431" s="30" t="s">
        <v>54</v>
      </c>
    </row>
    <row r="432" spans="11:12" x14ac:dyDescent="0.25">
      <c r="K432" s="48" t="s">
        <v>54</v>
      </c>
      <c r="L432" s="30" t="s">
        <v>54</v>
      </c>
    </row>
    <row r="433" spans="11:12" x14ac:dyDescent="0.25">
      <c r="K433" s="48" t="s">
        <v>54</v>
      </c>
      <c r="L433" s="30" t="s">
        <v>54</v>
      </c>
    </row>
    <row r="434" spans="11:12" x14ac:dyDescent="0.25">
      <c r="K434" s="48" t="s">
        <v>54</v>
      </c>
      <c r="L434" s="30" t="s">
        <v>54</v>
      </c>
    </row>
    <row r="435" spans="11:12" x14ac:dyDescent="0.25">
      <c r="K435" s="48" t="s">
        <v>54</v>
      </c>
      <c r="L435" s="30" t="s">
        <v>54</v>
      </c>
    </row>
    <row r="436" spans="11:12" x14ac:dyDescent="0.25">
      <c r="K436" s="48" t="s">
        <v>54</v>
      </c>
      <c r="L436" s="30" t="s">
        <v>54</v>
      </c>
    </row>
    <row r="437" spans="11:12" x14ac:dyDescent="0.25">
      <c r="K437" s="48" t="s">
        <v>54</v>
      </c>
      <c r="L437" s="30" t="s">
        <v>54</v>
      </c>
    </row>
    <row r="438" spans="11:12" x14ac:dyDescent="0.25">
      <c r="K438" s="48" t="s">
        <v>54</v>
      </c>
      <c r="L438" s="30" t="s">
        <v>54</v>
      </c>
    </row>
    <row r="439" spans="11:12" x14ac:dyDescent="0.25">
      <c r="K439" s="48" t="s">
        <v>54</v>
      </c>
      <c r="L439" s="30" t="s">
        <v>54</v>
      </c>
    </row>
    <row r="440" spans="11:12" x14ac:dyDescent="0.25">
      <c r="K440" s="48" t="s">
        <v>54</v>
      </c>
      <c r="L440" s="30" t="s">
        <v>54</v>
      </c>
    </row>
    <row r="441" spans="11:12" x14ac:dyDescent="0.25">
      <c r="K441" s="48" t="s">
        <v>54</v>
      </c>
      <c r="L441" s="30" t="s">
        <v>54</v>
      </c>
    </row>
    <row r="442" spans="11:12" x14ac:dyDescent="0.25">
      <c r="K442" s="48" t="s">
        <v>54</v>
      </c>
      <c r="L442" s="30" t="s">
        <v>54</v>
      </c>
    </row>
    <row r="443" spans="11:12" x14ac:dyDescent="0.25">
      <c r="K443" s="48" t="s">
        <v>54</v>
      </c>
      <c r="L443" s="30" t="s">
        <v>54</v>
      </c>
    </row>
    <row r="444" spans="11:12" x14ac:dyDescent="0.25">
      <c r="K444" s="48" t="s">
        <v>54</v>
      </c>
      <c r="L444" s="30" t="s">
        <v>54</v>
      </c>
    </row>
    <row r="445" spans="11:12" x14ac:dyDescent="0.25">
      <c r="K445" s="48" t="s">
        <v>54</v>
      </c>
      <c r="L445" s="30" t="s">
        <v>54</v>
      </c>
    </row>
    <row r="446" spans="11:12" x14ac:dyDescent="0.25">
      <c r="K446" s="48" t="s">
        <v>54</v>
      </c>
      <c r="L446" s="30" t="s">
        <v>54</v>
      </c>
    </row>
    <row r="447" spans="11:12" x14ac:dyDescent="0.25">
      <c r="K447" s="48" t="s">
        <v>54</v>
      </c>
      <c r="L447" s="30" t="s">
        <v>54</v>
      </c>
    </row>
    <row r="448" spans="11:12" x14ac:dyDescent="0.25">
      <c r="K448" s="48" t="s">
        <v>54</v>
      </c>
      <c r="L448" s="30" t="s">
        <v>54</v>
      </c>
    </row>
    <row r="449" spans="11:12" x14ac:dyDescent="0.25">
      <c r="K449" s="48" t="s">
        <v>54</v>
      </c>
      <c r="L449" s="30" t="s">
        <v>54</v>
      </c>
    </row>
    <row r="450" spans="11:12" x14ac:dyDescent="0.25">
      <c r="K450" s="48" t="s">
        <v>54</v>
      </c>
      <c r="L450" s="30" t="s">
        <v>54</v>
      </c>
    </row>
    <row r="451" spans="11:12" x14ac:dyDescent="0.25">
      <c r="K451" s="48" t="s">
        <v>54</v>
      </c>
      <c r="L451" s="30" t="s">
        <v>54</v>
      </c>
    </row>
    <row r="452" spans="11:12" x14ac:dyDescent="0.25">
      <c r="K452" s="26" t="s">
        <v>56</v>
      </c>
      <c r="L452" s="26"/>
    </row>
    <row r="453" spans="11:12" x14ac:dyDescent="0.25">
      <c r="K453" s="48">
        <v>43904</v>
      </c>
      <c r="L453" s="30">
        <v>100</v>
      </c>
    </row>
    <row r="454" spans="11:12" x14ac:dyDescent="0.25">
      <c r="K454" s="48">
        <v>43911</v>
      </c>
      <c r="L454" s="30">
        <v>98.840800000000002</v>
      </c>
    </row>
    <row r="455" spans="11:12" x14ac:dyDescent="0.25">
      <c r="K455" s="48">
        <v>43918</v>
      </c>
      <c r="L455" s="30">
        <v>95.019800000000004</v>
      </c>
    </row>
    <row r="456" spans="11:12" x14ac:dyDescent="0.25">
      <c r="K456" s="48">
        <v>43925</v>
      </c>
      <c r="L456" s="30">
        <v>92.402500000000003</v>
      </c>
    </row>
    <row r="457" spans="11:12" x14ac:dyDescent="0.25">
      <c r="K457" s="48">
        <v>43932</v>
      </c>
      <c r="L457" s="30">
        <v>91.207800000000006</v>
      </c>
    </row>
    <row r="458" spans="11:12" x14ac:dyDescent="0.25">
      <c r="K458" s="48">
        <v>43939</v>
      </c>
      <c r="L458" s="30">
        <v>91.2898</v>
      </c>
    </row>
    <row r="459" spans="11:12" x14ac:dyDescent="0.25">
      <c r="K459" s="48">
        <v>43946</v>
      </c>
      <c r="L459" s="30">
        <v>91.717299999999994</v>
      </c>
    </row>
    <row r="460" spans="11:12" x14ac:dyDescent="0.25">
      <c r="K460" s="48">
        <v>43953</v>
      </c>
      <c r="L460" s="30">
        <v>92.305700000000002</v>
      </c>
    </row>
    <row r="461" spans="11:12" x14ac:dyDescent="0.25">
      <c r="K461" s="48">
        <v>43960</v>
      </c>
      <c r="L461" s="30">
        <v>93.209000000000003</v>
      </c>
    </row>
    <row r="462" spans="11:12" x14ac:dyDescent="0.25">
      <c r="K462" s="48">
        <v>43967</v>
      </c>
      <c r="L462" s="30">
        <v>94.202399999999997</v>
      </c>
    </row>
    <row r="463" spans="11:12" x14ac:dyDescent="0.25">
      <c r="K463" s="48">
        <v>43974</v>
      </c>
      <c r="L463" s="30">
        <v>94.397800000000004</v>
      </c>
    </row>
    <row r="464" spans="11:12" x14ac:dyDescent="0.25">
      <c r="K464" s="48">
        <v>43981</v>
      </c>
      <c r="L464" s="30">
        <v>94.827299999999994</v>
      </c>
    </row>
    <row r="465" spans="11:12" x14ac:dyDescent="0.25">
      <c r="K465" s="48">
        <v>43988</v>
      </c>
      <c r="L465" s="30">
        <v>95.612700000000004</v>
      </c>
    </row>
    <row r="466" spans="11:12" x14ac:dyDescent="0.25">
      <c r="K466" s="48">
        <v>43995</v>
      </c>
      <c r="L466" s="30">
        <v>95.906999999999996</v>
      </c>
    </row>
    <row r="467" spans="11:12" x14ac:dyDescent="0.25">
      <c r="K467" s="48">
        <v>44002</v>
      </c>
      <c r="L467" s="30">
        <v>95.566900000000004</v>
      </c>
    </row>
    <row r="468" spans="11:12" x14ac:dyDescent="0.25">
      <c r="K468" s="48">
        <v>44009</v>
      </c>
      <c r="L468" s="30">
        <v>94.925299999999993</v>
      </c>
    </row>
    <row r="469" spans="11:12" x14ac:dyDescent="0.25">
      <c r="K469" s="48">
        <v>44016</v>
      </c>
      <c r="L469" s="30">
        <v>96.222200000000001</v>
      </c>
    </row>
    <row r="470" spans="11:12" x14ac:dyDescent="0.25">
      <c r="K470" s="48">
        <v>44023</v>
      </c>
      <c r="L470" s="30">
        <v>97.792199999999994</v>
      </c>
    </row>
    <row r="471" spans="11:12" x14ac:dyDescent="0.25">
      <c r="K471" s="48">
        <v>44030</v>
      </c>
      <c r="L471" s="30">
        <v>98.117099999999994</v>
      </c>
    </row>
    <row r="472" spans="11:12" x14ac:dyDescent="0.25">
      <c r="K472" s="48">
        <v>44037</v>
      </c>
      <c r="L472" s="30">
        <v>98.773799999999994</v>
      </c>
    </row>
    <row r="473" spans="11:12" x14ac:dyDescent="0.25">
      <c r="K473" s="48">
        <v>44044</v>
      </c>
      <c r="L473" s="30">
        <v>98.822199999999995</v>
      </c>
    </row>
    <row r="474" spans="11:12" x14ac:dyDescent="0.25">
      <c r="K474" s="48">
        <v>44051</v>
      </c>
      <c r="L474" s="30">
        <v>99.213800000000006</v>
      </c>
    </row>
    <row r="475" spans="11:12" x14ac:dyDescent="0.25">
      <c r="K475" s="48">
        <v>44058</v>
      </c>
      <c r="L475" s="30">
        <v>99.475200000000001</v>
      </c>
    </row>
    <row r="476" spans="11:12" x14ac:dyDescent="0.25">
      <c r="K476" s="48">
        <v>44065</v>
      </c>
      <c r="L476" s="30">
        <v>99.644300000000001</v>
      </c>
    </row>
    <row r="477" spans="11:12" x14ac:dyDescent="0.25">
      <c r="K477" s="48">
        <v>44072</v>
      </c>
      <c r="L477" s="30">
        <v>99.781800000000004</v>
      </c>
    </row>
    <row r="478" spans="11:12" x14ac:dyDescent="0.25">
      <c r="K478" s="48">
        <v>44079</v>
      </c>
      <c r="L478" s="30">
        <v>100.1146</v>
      </c>
    </row>
    <row r="479" spans="11:12" x14ac:dyDescent="0.25">
      <c r="K479" s="48">
        <v>44086</v>
      </c>
      <c r="L479" s="30">
        <v>100.6323</v>
      </c>
    </row>
    <row r="480" spans="11:12" x14ac:dyDescent="0.25">
      <c r="K480" s="48">
        <v>44093</v>
      </c>
      <c r="L480" s="30">
        <v>100.8249</v>
      </c>
    </row>
    <row r="481" spans="11:12" x14ac:dyDescent="0.25">
      <c r="K481" s="48">
        <v>44100</v>
      </c>
      <c r="L481" s="30">
        <v>100.7182</v>
      </c>
    </row>
    <row r="482" spans="11:12" x14ac:dyDescent="0.25">
      <c r="K482" s="48">
        <v>44107</v>
      </c>
      <c r="L482" s="30">
        <v>100.1942</v>
      </c>
    </row>
    <row r="483" spans="11:12" x14ac:dyDescent="0.25">
      <c r="K483" s="48">
        <v>44114</v>
      </c>
      <c r="L483" s="30">
        <v>100.57429999999999</v>
      </c>
    </row>
    <row r="484" spans="11:12" x14ac:dyDescent="0.25">
      <c r="K484" s="48">
        <v>44121</v>
      </c>
      <c r="L484" s="30">
        <v>102.0284</v>
      </c>
    </row>
    <row r="485" spans="11:12" x14ac:dyDescent="0.25">
      <c r="K485" s="48">
        <v>44128</v>
      </c>
      <c r="L485" s="30">
        <v>102.15900000000001</v>
      </c>
    </row>
    <row r="486" spans="11:12" x14ac:dyDescent="0.25">
      <c r="K486" s="48">
        <v>44135</v>
      </c>
      <c r="L486" s="30">
        <v>101.77979999999999</v>
      </c>
    </row>
    <row r="487" spans="11:12" x14ac:dyDescent="0.25">
      <c r="K487" s="48">
        <v>44142</v>
      </c>
      <c r="L487" s="30">
        <v>102.20659999999999</v>
      </c>
    </row>
    <row r="488" spans="11:12" x14ac:dyDescent="0.25">
      <c r="K488" s="48">
        <v>44149</v>
      </c>
      <c r="L488" s="30">
        <v>103.089</v>
      </c>
    </row>
    <row r="489" spans="11:12" x14ac:dyDescent="0.25">
      <c r="K489" s="48">
        <v>44156</v>
      </c>
      <c r="L489" s="30">
        <v>102.15519999999999</v>
      </c>
    </row>
    <row r="490" spans="11:12" x14ac:dyDescent="0.25">
      <c r="K490" s="48">
        <v>44163</v>
      </c>
      <c r="L490" s="30">
        <v>102.5356</v>
      </c>
    </row>
    <row r="491" spans="11:12" x14ac:dyDescent="0.25">
      <c r="K491" s="48">
        <v>44170</v>
      </c>
      <c r="L491" s="30">
        <v>103.6194</v>
      </c>
    </row>
    <row r="492" spans="11:12" x14ac:dyDescent="0.25">
      <c r="K492" s="48">
        <v>44177</v>
      </c>
      <c r="L492" s="30">
        <v>104.00069999999999</v>
      </c>
    </row>
    <row r="493" spans="11:12" x14ac:dyDescent="0.25">
      <c r="K493" s="48">
        <v>44184</v>
      </c>
      <c r="L493" s="30">
        <v>102.63549999999999</v>
      </c>
    </row>
    <row r="494" spans="11:12" x14ac:dyDescent="0.25">
      <c r="K494" s="48">
        <v>44191</v>
      </c>
      <c r="L494" s="30">
        <v>98.677400000000006</v>
      </c>
    </row>
    <row r="495" spans="11:12" x14ac:dyDescent="0.25">
      <c r="K495" s="48">
        <v>44198</v>
      </c>
      <c r="L495" s="30">
        <v>95.974299999999999</v>
      </c>
    </row>
    <row r="496" spans="11:12" x14ac:dyDescent="0.25">
      <c r="K496" s="48">
        <v>44205</v>
      </c>
      <c r="L496" s="30">
        <v>97.721599999999995</v>
      </c>
    </row>
    <row r="497" spans="11:12" x14ac:dyDescent="0.25">
      <c r="K497" s="48">
        <v>44212</v>
      </c>
      <c r="L497" s="30">
        <v>99.871399999999994</v>
      </c>
    </row>
    <row r="498" spans="11:12" x14ac:dyDescent="0.25">
      <c r="K498" s="48">
        <v>44219</v>
      </c>
      <c r="L498" s="30">
        <v>100.7923</v>
      </c>
    </row>
    <row r="499" spans="11:12" x14ac:dyDescent="0.25">
      <c r="K499" s="48">
        <v>44226</v>
      </c>
      <c r="L499" s="30">
        <v>101.2822</v>
      </c>
    </row>
    <row r="500" spans="11:12" x14ac:dyDescent="0.25">
      <c r="K500" s="48">
        <v>44233</v>
      </c>
      <c r="L500" s="30">
        <v>101.9037</v>
      </c>
    </row>
    <row r="501" spans="11:12" x14ac:dyDescent="0.25">
      <c r="K501" s="48">
        <v>44240</v>
      </c>
      <c r="L501" s="30">
        <v>102.6553</v>
      </c>
    </row>
    <row r="502" spans="11:12" x14ac:dyDescent="0.25">
      <c r="K502" s="48">
        <v>44247</v>
      </c>
      <c r="L502" s="30">
        <v>103.4342</v>
      </c>
    </row>
    <row r="503" spans="11:12" x14ac:dyDescent="0.25">
      <c r="K503" s="48">
        <v>44254</v>
      </c>
      <c r="L503" s="30">
        <v>104.2099</v>
      </c>
    </row>
    <row r="504" spans="11:12" x14ac:dyDescent="0.25">
      <c r="K504" s="48">
        <v>44261</v>
      </c>
      <c r="L504" s="30">
        <v>104.19199999999999</v>
      </c>
    </row>
    <row r="505" spans="11:12" x14ac:dyDescent="0.25">
      <c r="K505" s="48">
        <v>44268</v>
      </c>
      <c r="L505" s="30">
        <v>104.43210000000001</v>
      </c>
    </row>
    <row r="506" spans="11:12" x14ac:dyDescent="0.25">
      <c r="K506" s="48">
        <v>44275</v>
      </c>
      <c r="L506" s="30">
        <v>104.6884</v>
      </c>
    </row>
    <row r="507" spans="11:12" x14ac:dyDescent="0.25">
      <c r="K507" s="48">
        <v>44282</v>
      </c>
      <c r="L507" s="30">
        <v>104.55719999999999</v>
      </c>
    </row>
    <row r="508" spans="11:12" x14ac:dyDescent="0.25">
      <c r="K508" s="48">
        <v>44289</v>
      </c>
      <c r="L508" s="30">
        <v>103.4849</v>
      </c>
    </row>
    <row r="509" spans="11:12" x14ac:dyDescent="0.25">
      <c r="K509" s="48">
        <v>44296</v>
      </c>
      <c r="L509" s="30">
        <v>103.3545</v>
      </c>
    </row>
    <row r="510" spans="11:12" x14ac:dyDescent="0.25">
      <c r="K510" s="48">
        <v>44303</v>
      </c>
      <c r="L510" s="30">
        <v>103.8207</v>
      </c>
    </row>
    <row r="511" spans="11:12" x14ac:dyDescent="0.25">
      <c r="K511" s="48">
        <v>44310</v>
      </c>
      <c r="L511" s="30">
        <v>103.49460000000001</v>
      </c>
    </row>
    <row r="512" spans="11:12" x14ac:dyDescent="0.25">
      <c r="K512" s="48">
        <v>44317</v>
      </c>
      <c r="L512" s="30">
        <v>103.6965</v>
      </c>
    </row>
    <row r="513" spans="11:12" x14ac:dyDescent="0.25">
      <c r="K513" s="48">
        <v>44324</v>
      </c>
      <c r="L513" s="30">
        <v>103.6525</v>
      </c>
    </row>
    <row r="514" spans="11:12" x14ac:dyDescent="0.25">
      <c r="K514" s="48">
        <v>44331</v>
      </c>
      <c r="L514" s="30">
        <v>103.578</v>
      </c>
    </row>
    <row r="515" spans="11:12" x14ac:dyDescent="0.25">
      <c r="K515" s="48">
        <v>44338</v>
      </c>
      <c r="L515" s="30">
        <v>103.8501</v>
      </c>
    </row>
    <row r="516" spans="11:12" x14ac:dyDescent="0.25">
      <c r="K516" s="48" t="s">
        <v>54</v>
      </c>
      <c r="L516" s="30" t="s">
        <v>54</v>
      </c>
    </row>
    <row r="517" spans="11:12" x14ac:dyDescent="0.25">
      <c r="K517" s="48" t="s">
        <v>54</v>
      </c>
      <c r="L517" s="30" t="s">
        <v>54</v>
      </c>
    </row>
    <row r="518" spans="11:12" x14ac:dyDescent="0.25">
      <c r="K518" s="48" t="s">
        <v>54</v>
      </c>
      <c r="L518" s="30" t="s">
        <v>54</v>
      </c>
    </row>
    <row r="519" spans="11:12" x14ac:dyDescent="0.25">
      <c r="K519" s="48" t="s">
        <v>54</v>
      </c>
      <c r="L519" s="30" t="s">
        <v>54</v>
      </c>
    </row>
    <row r="520" spans="11:12" x14ac:dyDescent="0.25">
      <c r="K520" s="48" t="s">
        <v>54</v>
      </c>
      <c r="L520" s="30" t="s">
        <v>54</v>
      </c>
    </row>
    <row r="521" spans="11:12" x14ac:dyDescent="0.25">
      <c r="K521" s="48" t="s">
        <v>54</v>
      </c>
      <c r="L521" s="30" t="s">
        <v>54</v>
      </c>
    </row>
    <row r="522" spans="11:12" x14ac:dyDescent="0.25">
      <c r="K522" s="48" t="s">
        <v>54</v>
      </c>
      <c r="L522" s="30" t="s">
        <v>54</v>
      </c>
    </row>
    <row r="523" spans="11:12" x14ac:dyDescent="0.25">
      <c r="K523" s="48" t="s">
        <v>54</v>
      </c>
      <c r="L523" s="30" t="s">
        <v>54</v>
      </c>
    </row>
    <row r="524" spans="11:12" x14ac:dyDescent="0.25">
      <c r="K524" s="48" t="s">
        <v>54</v>
      </c>
      <c r="L524" s="30" t="s">
        <v>54</v>
      </c>
    </row>
    <row r="525" spans="11:12" x14ac:dyDescent="0.25">
      <c r="K525" s="48" t="s">
        <v>54</v>
      </c>
      <c r="L525" s="30" t="s">
        <v>54</v>
      </c>
    </row>
    <row r="526" spans="11:12" x14ac:dyDescent="0.25">
      <c r="K526" s="48" t="s">
        <v>54</v>
      </c>
      <c r="L526" s="30" t="s">
        <v>54</v>
      </c>
    </row>
    <row r="527" spans="11:12" x14ac:dyDescent="0.25">
      <c r="K527" s="48" t="s">
        <v>54</v>
      </c>
      <c r="L527" s="30" t="s">
        <v>54</v>
      </c>
    </row>
    <row r="528" spans="11:12" x14ac:dyDescent="0.25">
      <c r="K528" s="48" t="s">
        <v>54</v>
      </c>
      <c r="L528" s="30" t="s">
        <v>54</v>
      </c>
    </row>
    <row r="529" spans="11:12" x14ac:dyDescent="0.25">
      <c r="K529" s="48" t="s">
        <v>54</v>
      </c>
      <c r="L529" s="30" t="s">
        <v>54</v>
      </c>
    </row>
    <row r="530" spans="11:12" x14ac:dyDescent="0.25">
      <c r="K530" s="48" t="s">
        <v>54</v>
      </c>
      <c r="L530" s="30" t="s">
        <v>54</v>
      </c>
    </row>
    <row r="531" spans="11:12" x14ac:dyDescent="0.25">
      <c r="K531" s="48" t="s">
        <v>54</v>
      </c>
      <c r="L531" s="30" t="s">
        <v>54</v>
      </c>
    </row>
    <row r="532" spans="11:12" x14ac:dyDescent="0.25">
      <c r="K532" s="48" t="s">
        <v>54</v>
      </c>
      <c r="L532" s="30" t="s">
        <v>54</v>
      </c>
    </row>
    <row r="533" spans="11:12" x14ac:dyDescent="0.25">
      <c r="K533" s="48" t="s">
        <v>54</v>
      </c>
      <c r="L533" s="30" t="s">
        <v>54</v>
      </c>
    </row>
    <row r="534" spans="11:12" x14ac:dyDescent="0.25">
      <c r="K534" s="48" t="s">
        <v>54</v>
      </c>
      <c r="L534" s="30" t="s">
        <v>54</v>
      </c>
    </row>
    <row r="535" spans="11:12" x14ac:dyDescent="0.25">
      <c r="K535" s="48" t="s">
        <v>54</v>
      </c>
      <c r="L535" s="30" t="s">
        <v>54</v>
      </c>
    </row>
    <row r="536" spans="11:12" x14ac:dyDescent="0.25">
      <c r="K536" s="48" t="s">
        <v>54</v>
      </c>
      <c r="L536" s="30" t="s">
        <v>54</v>
      </c>
    </row>
    <row r="537" spans="11:12" x14ac:dyDescent="0.25">
      <c r="K537" s="48" t="s">
        <v>54</v>
      </c>
      <c r="L537" s="30" t="s">
        <v>54</v>
      </c>
    </row>
    <row r="538" spans="11:12" x14ac:dyDescent="0.25">
      <c r="K538" s="48" t="s">
        <v>54</v>
      </c>
      <c r="L538" s="30" t="s">
        <v>54</v>
      </c>
    </row>
    <row r="539" spans="11:12" x14ac:dyDescent="0.25">
      <c r="K539" s="48" t="s">
        <v>54</v>
      </c>
      <c r="L539" s="30" t="s">
        <v>54</v>
      </c>
    </row>
    <row r="540" spans="11:12" x14ac:dyDescent="0.25">
      <c r="K540" s="48" t="s">
        <v>54</v>
      </c>
      <c r="L540" s="30" t="s">
        <v>54</v>
      </c>
    </row>
    <row r="541" spans="11:12" x14ac:dyDescent="0.25">
      <c r="K541" s="48" t="s">
        <v>54</v>
      </c>
      <c r="L541" s="30" t="s">
        <v>54</v>
      </c>
    </row>
    <row r="542" spans="11:12" x14ac:dyDescent="0.25">
      <c r="K542" s="48" t="s">
        <v>54</v>
      </c>
      <c r="L542" s="30" t="s">
        <v>54</v>
      </c>
    </row>
    <row r="543" spans="11:12" x14ac:dyDescent="0.25">
      <c r="K543" s="48" t="s">
        <v>54</v>
      </c>
      <c r="L543" s="30" t="s">
        <v>54</v>
      </c>
    </row>
    <row r="544" spans="11:12" x14ac:dyDescent="0.25">
      <c r="K544" s="48" t="s">
        <v>54</v>
      </c>
      <c r="L544" s="30" t="s">
        <v>54</v>
      </c>
    </row>
    <row r="545" spans="11:12" x14ac:dyDescent="0.25">
      <c r="K545" s="48" t="s">
        <v>54</v>
      </c>
      <c r="L545" s="30" t="s">
        <v>54</v>
      </c>
    </row>
    <row r="546" spans="11:12" x14ac:dyDescent="0.25">
      <c r="K546" s="48" t="s">
        <v>54</v>
      </c>
      <c r="L546" s="30" t="s">
        <v>54</v>
      </c>
    </row>
    <row r="547" spans="11:12" x14ac:dyDescent="0.25">
      <c r="K547" s="48" t="s">
        <v>54</v>
      </c>
      <c r="L547" s="30" t="s">
        <v>54</v>
      </c>
    </row>
    <row r="548" spans="11:12" x14ac:dyDescent="0.25">
      <c r="K548" s="48" t="s">
        <v>54</v>
      </c>
      <c r="L548" s="30" t="s">
        <v>54</v>
      </c>
    </row>
    <row r="549" spans="11:12" x14ac:dyDescent="0.25">
      <c r="K549" s="48" t="s">
        <v>54</v>
      </c>
      <c r="L549" s="30" t="s">
        <v>54</v>
      </c>
    </row>
    <row r="550" spans="11:12" x14ac:dyDescent="0.25">
      <c r="K550" s="48" t="s">
        <v>54</v>
      </c>
      <c r="L550" s="30" t="s">
        <v>54</v>
      </c>
    </row>
    <row r="551" spans="11:12" x14ac:dyDescent="0.25">
      <c r="K551" s="48" t="s">
        <v>54</v>
      </c>
      <c r="L551" s="30" t="s">
        <v>54</v>
      </c>
    </row>
    <row r="552" spans="11:12" x14ac:dyDescent="0.25">
      <c r="K552" s="48" t="s">
        <v>54</v>
      </c>
      <c r="L552" s="30" t="s">
        <v>54</v>
      </c>
    </row>
    <row r="553" spans="11:12" x14ac:dyDescent="0.25">
      <c r="K553" s="48" t="s">
        <v>54</v>
      </c>
      <c r="L553" s="30" t="s">
        <v>54</v>
      </c>
    </row>
    <row r="554" spans="11:12" x14ac:dyDescent="0.25">
      <c r="K554" s="48" t="s">
        <v>54</v>
      </c>
      <c r="L554" s="30" t="s">
        <v>54</v>
      </c>
    </row>
    <row r="555" spans="11:12" x14ac:dyDescent="0.25">
      <c r="K555" s="48" t="s">
        <v>54</v>
      </c>
      <c r="L555" s="30" t="s">
        <v>54</v>
      </c>
    </row>
    <row r="556" spans="11:12" x14ac:dyDescent="0.25">
      <c r="K556" s="48" t="s">
        <v>54</v>
      </c>
      <c r="L556" s="30" t="s">
        <v>54</v>
      </c>
    </row>
    <row r="557" spans="11:12" x14ac:dyDescent="0.25">
      <c r="K557" s="48" t="s">
        <v>54</v>
      </c>
      <c r="L557" s="30" t="s">
        <v>54</v>
      </c>
    </row>
    <row r="558" spans="11:12" x14ac:dyDescent="0.25">
      <c r="K558" s="48" t="s">
        <v>54</v>
      </c>
      <c r="L558" s="30" t="s">
        <v>54</v>
      </c>
    </row>
    <row r="559" spans="11:12" x14ac:dyDescent="0.25">
      <c r="K559" s="48" t="s">
        <v>54</v>
      </c>
      <c r="L559" s="30" t="s">
        <v>54</v>
      </c>
    </row>
    <row r="560" spans="11:12" x14ac:dyDescent="0.25">
      <c r="K560" s="48" t="s">
        <v>54</v>
      </c>
      <c r="L560" s="30" t="s">
        <v>54</v>
      </c>
    </row>
    <row r="561" spans="11:12" x14ac:dyDescent="0.25">
      <c r="K561" s="48" t="s">
        <v>54</v>
      </c>
      <c r="L561" s="30" t="s">
        <v>54</v>
      </c>
    </row>
    <row r="562" spans="11:12" x14ac:dyDescent="0.25">
      <c r="K562" s="48" t="s">
        <v>54</v>
      </c>
      <c r="L562" s="30" t="s">
        <v>54</v>
      </c>
    </row>
    <row r="563" spans="11:12" x14ac:dyDescent="0.25">
      <c r="K563" s="48" t="s">
        <v>54</v>
      </c>
      <c r="L563" s="30" t="s">
        <v>54</v>
      </c>
    </row>
    <row r="564" spans="11:12" x14ac:dyDescent="0.25">
      <c r="K564" s="48" t="s">
        <v>54</v>
      </c>
      <c r="L564" s="30" t="s">
        <v>54</v>
      </c>
    </row>
    <row r="565" spans="11:12" x14ac:dyDescent="0.25">
      <c r="K565" s="48" t="s">
        <v>54</v>
      </c>
      <c r="L565" s="30" t="s">
        <v>54</v>
      </c>
    </row>
    <row r="566" spans="11:12" x14ac:dyDescent="0.25">
      <c r="K566" s="48" t="s">
        <v>54</v>
      </c>
      <c r="L566" s="30" t="s">
        <v>54</v>
      </c>
    </row>
    <row r="567" spans="11:12" x14ac:dyDescent="0.25">
      <c r="K567" s="48" t="s">
        <v>54</v>
      </c>
      <c r="L567" s="30" t="s">
        <v>54</v>
      </c>
    </row>
    <row r="568" spans="11:12" x14ac:dyDescent="0.25">
      <c r="K568" s="48" t="s">
        <v>54</v>
      </c>
      <c r="L568" s="30" t="s">
        <v>54</v>
      </c>
    </row>
    <row r="569" spans="11:12" x14ac:dyDescent="0.25">
      <c r="K569" s="48" t="s">
        <v>54</v>
      </c>
      <c r="L569" s="30" t="s">
        <v>54</v>
      </c>
    </row>
    <row r="570" spans="11:12" x14ac:dyDescent="0.25">
      <c r="K570" s="48" t="s">
        <v>54</v>
      </c>
      <c r="L570" s="30" t="s">
        <v>54</v>
      </c>
    </row>
    <row r="571" spans="11:12" x14ac:dyDescent="0.25">
      <c r="K571" s="48" t="s">
        <v>54</v>
      </c>
      <c r="L571" s="30" t="s">
        <v>54</v>
      </c>
    </row>
    <row r="572" spans="11:12" x14ac:dyDescent="0.25">
      <c r="K572" s="48" t="s">
        <v>54</v>
      </c>
      <c r="L572" s="30" t="s">
        <v>54</v>
      </c>
    </row>
    <row r="573" spans="11:12" x14ac:dyDescent="0.25">
      <c r="K573" s="48" t="s">
        <v>54</v>
      </c>
      <c r="L573" s="30" t="s">
        <v>54</v>
      </c>
    </row>
    <row r="574" spans="11:12" x14ac:dyDescent="0.25">
      <c r="K574" s="48" t="s">
        <v>54</v>
      </c>
      <c r="L574" s="30" t="s">
        <v>54</v>
      </c>
    </row>
    <row r="575" spans="11:12" x14ac:dyDescent="0.25">
      <c r="K575" s="48" t="s">
        <v>54</v>
      </c>
      <c r="L575" s="30" t="s">
        <v>54</v>
      </c>
    </row>
    <row r="576" spans="11:12" x14ac:dyDescent="0.25">
      <c r="K576" s="48" t="s">
        <v>54</v>
      </c>
      <c r="L576" s="30" t="s">
        <v>54</v>
      </c>
    </row>
    <row r="577" spans="11:12" x14ac:dyDescent="0.25">
      <c r="K577" s="48" t="s">
        <v>54</v>
      </c>
      <c r="L577" s="30" t="s">
        <v>54</v>
      </c>
    </row>
    <row r="578" spans="11:12" x14ac:dyDescent="0.25">
      <c r="K578" s="48" t="s">
        <v>54</v>
      </c>
      <c r="L578" s="30" t="s">
        <v>54</v>
      </c>
    </row>
    <row r="579" spans="11:12" x14ac:dyDescent="0.25">
      <c r="K579" s="48" t="s">
        <v>54</v>
      </c>
      <c r="L579" s="30" t="s">
        <v>54</v>
      </c>
    </row>
    <row r="580" spans="11:12" x14ac:dyDescent="0.25">
      <c r="K580" s="48" t="s">
        <v>54</v>
      </c>
      <c r="L580" s="30" t="s">
        <v>54</v>
      </c>
    </row>
    <row r="581" spans="11:12" x14ac:dyDescent="0.25">
      <c r="K581" s="48" t="s">
        <v>54</v>
      </c>
      <c r="L581" s="30" t="s">
        <v>54</v>
      </c>
    </row>
    <row r="582" spans="11:12" x14ac:dyDescent="0.25">
      <c r="K582" s="48" t="s">
        <v>54</v>
      </c>
      <c r="L582" s="30" t="s">
        <v>54</v>
      </c>
    </row>
    <row r="583" spans="11:12" x14ac:dyDescent="0.25">
      <c r="K583" s="48" t="s">
        <v>54</v>
      </c>
      <c r="L583" s="30" t="s">
        <v>54</v>
      </c>
    </row>
    <row r="584" spans="11:12" x14ac:dyDescent="0.25">
      <c r="K584" s="48" t="s">
        <v>54</v>
      </c>
      <c r="L584" s="30" t="s">
        <v>54</v>
      </c>
    </row>
    <row r="585" spans="11:12" x14ac:dyDescent="0.25">
      <c r="K585" s="48" t="s">
        <v>54</v>
      </c>
      <c r="L585" s="30" t="s">
        <v>54</v>
      </c>
    </row>
    <row r="586" spans="11:12" x14ac:dyDescent="0.25">
      <c r="K586" s="48" t="s">
        <v>54</v>
      </c>
      <c r="L586" s="30" t="s">
        <v>54</v>
      </c>
    </row>
    <row r="587" spans="11:12" x14ac:dyDescent="0.25">
      <c r="K587" s="48" t="s">
        <v>54</v>
      </c>
      <c r="L587" s="30" t="s">
        <v>54</v>
      </c>
    </row>
    <row r="588" spans="11:12" x14ac:dyDescent="0.25">
      <c r="K588" s="48" t="s">
        <v>54</v>
      </c>
      <c r="L588" s="30" t="s">
        <v>54</v>
      </c>
    </row>
    <row r="589" spans="11:12" x14ac:dyDescent="0.25">
      <c r="K589" s="48" t="s">
        <v>54</v>
      </c>
      <c r="L589" s="30" t="s">
        <v>54</v>
      </c>
    </row>
    <row r="590" spans="11:12" x14ac:dyDescent="0.25">
      <c r="K590" s="48" t="s">
        <v>54</v>
      </c>
      <c r="L590" s="30" t="s">
        <v>54</v>
      </c>
    </row>
    <row r="591" spans="11:12" x14ac:dyDescent="0.25">
      <c r="K591" s="48" t="s">
        <v>54</v>
      </c>
      <c r="L591" s="30" t="s">
        <v>54</v>
      </c>
    </row>
    <row r="592" spans="11:12" x14ac:dyDescent="0.25">
      <c r="K592" s="48" t="s">
        <v>54</v>
      </c>
      <c r="L592" s="30" t="s">
        <v>54</v>
      </c>
    </row>
    <row r="593" spans="11:12" x14ac:dyDescent="0.25">
      <c r="K593" s="48" t="s">
        <v>54</v>
      </c>
      <c r="L593" s="30" t="s">
        <v>54</v>
      </c>
    </row>
    <row r="594" spans="11:12" x14ac:dyDescent="0.25">
      <c r="K594" s="48" t="s">
        <v>54</v>
      </c>
      <c r="L594" s="30" t="s">
        <v>54</v>
      </c>
    </row>
    <row r="595" spans="11:12" x14ac:dyDescent="0.25">
      <c r="K595" s="48" t="s">
        <v>54</v>
      </c>
      <c r="L595" s="30" t="s">
        <v>54</v>
      </c>
    </row>
    <row r="596" spans="11:12" x14ac:dyDescent="0.25">
      <c r="K596" s="48" t="s">
        <v>54</v>
      </c>
      <c r="L596" s="30" t="s">
        <v>54</v>
      </c>
    </row>
    <row r="597" spans="11:12" x14ac:dyDescent="0.25">
      <c r="K597" s="48" t="s">
        <v>54</v>
      </c>
      <c r="L597" s="30" t="s">
        <v>54</v>
      </c>
    </row>
    <row r="598" spans="11:12" x14ac:dyDescent="0.25">
      <c r="K598" s="48" t="s">
        <v>54</v>
      </c>
      <c r="L598" s="30" t="s">
        <v>54</v>
      </c>
    </row>
    <row r="599" spans="11:12" x14ac:dyDescent="0.25">
      <c r="K599" s="48" t="s">
        <v>54</v>
      </c>
      <c r="L599" s="30" t="s">
        <v>54</v>
      </c>
    </row>
    <row r="600" spans="11:12" x14ac:dyDescent="0.25">
      <c r="K600" s="26" t="s">
        <v>57</v>
      </c>
      <c r="L600" s="26"/>
    </row>
    <row r="601" spans="11:12" x14ac:dyDescent="0.25">
      <c r="K601" s="48">
        <v>43904</v>
      </c>
      <c r="L601" s="30">
        <v>100</v>
      </c>
    </row>
    <row r="602" spans="11:12" x14ac:dyDescent="0.25">
      <c r="K602" s="48">
        <v>43911</v>
      </c>
      <c r="L602" s="30">
        <v>99.800700000000006</v>
      </c>
    </row>
    <row r="603" spans="11:12" x14ac:dyDescent="0.25">
      <c r="K603" s="48">
        <v>43918</v>
      </c>
      <c r="L603" s="30">
        <v>98.154799999999994</v>
      </c>
    </row>
    <row r="604" spans="11:12" x14ac:dyDescent="0.25">
      <c r="K604" s="48">
        <v>43925</v>
      </c>
      <c r="L604" s="30">
        <v>96.440799999999996</v>
      </c>
    </row>
    <row r="605" spans="11:12" x14ac:dyDescent="0.25">
      <c r="K605" s="48">
        <v>43932</v>
      </c>
      <c r="L605" s="30">
        <v>93.545000000000002</v>
      </c>
    </row>
    <row r="606" spans="11:12" x14ac:dyDescent="0.25">
      <c r="K606" s="48">
        <v>43939</v>
      </c>
      <c r="L606" s="30">
        <v>93.984700000000004</v>
      </c>
    </row>
    <row r="607" spans="11:12" x14ac:dyDescent="0.25">
      <c r="K607" s="48">
        <v>43946</v>
      </c>
      <c r="L607" s="30">
        <v>95.5779</v>
      </c>
    </row>
    <row r="608" spans="11:12" x14ac:dyDescent="0.25">
      <c r="K608" s="48">
        <v>43953</v>
      </c>
      <c r="L608" s="30">
        <v>96.262799999999999</v>
      </c>
    </row>
    <row r="609" spans="11:12" x14ac:dyDescent="0.25">
      <c r="K609" s="48">
        <v>43960</v>
      </c>
      <c r="L609" s="30">
        <v>95.819900000000004</v>
      </c>
    </row>
    <row r="610" spans="11:12" x14ac:dyDescent="0.25">
      <c r="K610" s="48">
        <v>43967</v>
      </c>
      <c r="L610" s="30">
        <v>95.456999999999994</v>
      </c>
    </row>
    <row r="611" spans="11:12" x14ac:dyDescent="0.25">
      <c r="K611" s="48">
        <v>43974</v>
      </c>
      <c r="L611" s="30">
        <v>95.113399999999999</v>
      </c>
    </row>
    <row r="612" spans="11:12" x14ac:dyDescent="0.25">
      <c r="K612" s="48">
        <v>43981</v>
      </c>
      <c r="L612" s="30">
        <v>95.705200000000005</v>
      </c>
    </row>
    <row r="613" spans="11:12" x14ac:dyDescent="0.25">
      <c r="K613" s="48">
        <v>43988</v>
      </c>
      <c r="L613" s="30">
        <v>97.621600000000001</v>
      </c>
    </row>
    <row r="614" spans="11:12" x14ac:dyDescent="0.25">
      <c r="K614" s="48">
        <v>43995</v>
      </c>
      <c r="L614" s="30">
        <v>97.263400000000004</v>
      </c>
    </row>
    <row r="615" spans="11:12" x14ac:dyDescent="0.25">
      <c r="K615" s="48">
        <v>44002</v>
      </c>
      <c r="L615" s="30">
        <v>97.710099999999997</v>
      </c>
    </row>
    <row r="616" spans="11:12" x14ac:dyDescent="0.25">
      <c r="K616" s="48">
        <v>44009</v>
      </c>
      <c r="L616" s="30">
        <v>96.9923</v>
      </c>
    </row>
    <row r="617" spans="11:12" x14ac:dyDescent="0.25">
      <c r="K617" s="48">
        <v>44016</v>
      </c>
      <c r="L617" s="30">
        <v>98.579499999999996</v>
      </c>
    </row>
    <row r="618" spans="11:12" x14ac:dyDescent="0.25">
      <c r="K618" s="48">
        <v>44023</v>
      </c>
      <c r="L618" s="30">
        <v>97.623500000000007</v>
      </c>
    </row>
    <row r="619" spans="11:12" x14ac:dyDescent="0.25">
      <c r="K619" s="48">
        <v>44030</v>
      </c>
      <c r="L619" s="30">
        <v>97.930700000000002</v>
      </c>
    </row>
    <row r="620" spans="11:12" x14ac:dyDescent="0.25">
      <c r="K620" s="48">
        <v>44037</v>
      </c>
      <c r="L620" s="30">
        <v>97.968100000000007</v>
      </c>
    </row>
    <row r="621" spans="11:12" x14ac:dyDescent="0.25">
      <c r="K621" s="48">
        <v>44044</v>
      </c>
      <c r="L621" s="30">
        <v>98.536299999999997</v>
      </c>
    </row>
    <row r="622" spans="11:12" x14ac:dyDescent="0.25">
      <c r="K622" s="48">
        <v>44051</v>
      </c>
      <c r="L622" s="30">
        <v>99.312399999999997</v>
      </c>
    </row>
    <row r="623" spans="11:12" x14ac:dyDescent="0.25">
      <c r="K623" s="48">
        <v>44058</v>
      </c>
      <c r="L623" s="30">
        <v>99.248900000000006</v>
      </c>
    </row>
    <row r="624" spans="11:12" x14ac:dyDescent="0.25">
      <c r="K624" s="48">
        <v>44065</v>
      </c>
      <c r="L624" s="30">
        <v>98.949399999999997</v>
      </c>
    </row>
    <row r="625" spans="11:12" x14ac:dyDescent="0.25">
      <c r="K625" s="48">
        <v>44072</v>
      </c>
      <c r="L625" s="30">
        <v>99.612099999999998</v>
      </c>
    </row>
    <row r="626" spans="11:12" x14ac:dyDescent="0.25">
      <c r="K626" s="48">
        <v>44079</v>
      </c>
      <c r="L626" s="30">
        <v>102.0864</v>
      </c>
    </row>
    <row r="627" spans="11:12" x14ac:dyDescent="0.25">
      <c r="K627" s="48">
        <v>44086</v>
      </c>
      <c r="L627" s="30">
        <v>102.9691</v>
      </c>
    </row>
    <row r="628" spans="11:12" x14ac:dyDescent="0.25">
      <c r="K628" s="48">
        <v>44093</v>
      </c>
      <c r="L628" s="30">
        <v>103.6712</v>
      </c>
    </row>
    <row r="629" spans="11:12" x14ac:dyDescent="0.25">
      <c r="K629" s="48">
        <v>44100</v>
      </c>
      <c r="L629" s="30">
        <v>103.2777</v>
      </c>
    </row>
    <row r="630" spans="11:12" x14ac:dyDescent="0.25">
      <c r="K630" s="48">
        <v>44107</v>
      </c>
      <c r="L630" s="30">
        <v>101.21599999999999</v>
      </c>
    </row>
    <row r="631" spans="11:12" x14ac:dyDescent="0.25">
      <c r="K631" s="48">
        <v>44114</v>
      </c>
      <c r="L631" s="30">
        <v>100.3956</v>
      </c>
    </row>
    <row r="632" spans="11:12" x14ac:dyDescent="0.25">
      <c r="K632" s="48">
        <v>44121</v>
      </c>
      <c r="L632" s="30">
        <v>101.80880000000001</v>
      </c>
    </row>
    <row r="633" spans="11:12" x14ac:dyDescent="0.25">
      <c r="K633" s="48">
        <v>44128</v>
      </c>
      <c r="L633" s="30">
        <v>101.7282</v>
      </c>
    </row>
    <row r="634" spans="11:12" x14ac:dyDescent="0.25">
      <c r="K634" s="48">
        <v>44135</v>
      </c>
      <c r="L634" s="30">
        <v>100.2045</v>
      </c>
    </row>
    <row r="635" spans="11:12" x14ac:dyDescent="0.25">
      <c r="K635" s="48">
        <v>44142</v>
      </c>
      <c r="L635" s="30">
        <v>100.97580000000001</v>
      </c>
    </row>
    <row r="636" spans="11:12" x14ac:dyDescent="0.25">
      <c r="K636" s="48">
        <v>44149</v>
      </c>
      <c r="L636" s="30">
        <v>101.6798</v>
      </c>
    </row>
    <row r="637" spans="11:12" x14ac:dyDescent="0.25">
      <c r="K637" s="48">
        <v>44156</v>
      </c>
      <c r="L637" s="30">
        <v>99.222399999999993</v>
      </c>
    </row>
    <row r="638" spans="11:12" x14ac:dyDescent="0.25">
      <c r="K638" s="48">
        <v>44163</v>
      </c>
      <c r="L638" s="30">
        <v>100.8117</v>
      </c>
    </row>
    <row r="639" spans="11:12" x14ac:dyDescent="0.25">
      <c r="K639" s="48">
        <v>44170</v>
      </c>
      <c r="L639" s="30">
        <v>103.8997</v>
      </c>
    </row>
    <row r="640" spans="11:12" x14ac:dyDescent="0.25">
      <c r="K640" s="48">
        <v>44177</v>
      </c>
      <c r="L640" s="30">
        <v>104.9114</v>
      </c>
    </row>
    <row r="641" spans="11:12" x14ac:dyDescent="0.25">
      <c r="K641" s="48">
        <v>44184</v>
      </c>
      <c r="L641" s="30">
        <v>104.06229999999999</v>
      </c>
    </row>
    <row r="642" spans="11:12" x14ac:dyDescent="0.25">
      <c r="K642" s="48">
        <v>44191</v>
      </c>
      <c r="L642" s="30">
        <v>98.214699999999993</v>
      </c>
    </row>
    <row r="643" spans="11:12" x14ac:dyDescent="0.25">
      <c r="K643" s="48">
        <v>44198</v>
      </c>
      <c r="L643" s="30">
        <v>95.5458</v>
      </c>
    </row>
    <row r="644" spans="11:12" x14ac:dyDescent="0.25">
      <c r="K644" s="48">
        <v>44205</v>
      </c>
      <c r="L644" s="30">
        <v>96.764899999999997</v>
      </c>
    </row>
    <row r="645" spans="11:12" x14ac:dyDescent="0.25">
      <c r="K645" s="48">
        <v>44212</v>
      </c>
      <c r="L645" s="30">
        <v>98.860399999999998</v>
      </c>
    </row>
    <row r="646" spans="11:12" x14ac:dyDescent="0.25">
      <c r="K646" s="48">
        <v>44219</v>
      </c>
      <c r="L646" s="30">
        <v>99.561000000000007</v>
      </c>
    </row>
    <row r="647" spans="11:12" x14ac:dyDescent="0.25">
      <c r="K647" s="48">
        <v>44226</v>
      </c>
      <c r="L647" s="30">
        <v>99.668599999999998</v>
      </c>
    </row>
    <row r="648" spans="11:12" x14ac:dyDescent="0.25">
      <c r="K648" s="48">
        <v>44233</v>
      </c>
      <c r="L648" s="30">
        <v>102.357</v>
      </c>
    </row>
    <row r="649" spans="11:12" x14ac:dyDescent="0.25">
      <c r="K649" s="48">
        <v>44240</v>
      </c>
      <c r="L649" s="30">
        <v>103.5209</v>
      </c>
    </row>
    <row r="650" spans="11:12" x14ac:dyDescent="0.25">
      <c r="K650" s="48">
        <v>44247</v>
      </c>
      <c r="L650" s="30">
        <v>105.446</v>
      </c>
    </row>
    <row r="651" spans="11:12" x14ac:dyDescent="0.25">
      <c r="K651" s="48">
        <v>44254</v>
      </c>
      <c r="L651" s="30">
        <v>106.3792</v>
      </c>
    </row>
    <row r="652" spans="11:12" x14ac:dyDescent="0.25">
      <c r="K652" s="48">
        <v>44261</v>
      </c>
      <c r="L652" s="30">
        <v>107.1063</v>
      </c>
    </row>
    <row r="653" spans="11:12" x14ac:dyDescent="0.25">
      <c r="K653" s="48">
        <v>44268</v>
      </c>
      <c r="L653" s="30">
        <v>106.673</v>
      </c>
    </row>
    <row r="654" spans="11:12" x14ac:dyDescent="0.25">
      <c r="K654" s="48">
        <v>44275</v>
      </c>
      <c r="L654" s="30">
        <v>106.32850000000001</v>
      </c>
    </row>
    <row r="655" spans="11:12" x14ac:dyDescent="0.25">
      <c r="K655" s="48">
        <v>44282</v>
      </c>
      <c r="L655" s="30">
        <v>106.6429</v>
      </c>
    </row>
    <row r="656" spans="11:12" x14ac:dyDescent="0.25">
      <c r="K656" s="48">
        <v>44289</v>
      </c>
      <c r="L656" s="30">
        <v>105.1737</v>
      </c>
    </row>
    <row r="657" spans="11:12" x14ac:dyDescent="0.25">
      <c r="K657" s="48">
        <v>44296</v>
      </c>
      <c r="L657" s="30">
        <v>104.45650000000001</v>
      </c>
    </row>
    <row r="658" spans="11:12" x14ac:dyDescent="0.25">
      <c r="K658" s="48">
        <v>44303</v>
      </c>
      <c r="L658" s="30">
        <v>105.60639999999999</v>
      </c>
    </row>
    <row r="659" spans="11:12" x14ac:dyDescent="0.25">
      <c r="K659" s="48">
        <v>44310</v>
      </c>
      <c r="L659" s="30">
        <v>104.87139999999999</v>
      </c>
    </row>
    <row r="660" spans="11:12" x14ac:dyDescent="0.25">
      <c r="K660" s="48">
        <v>44317</v>
      </c>
      <c r="L660" s="30">
        <v>105.0371</v>
      </c>
    </row>
    <row r="661" spans="11:12" x14ac:dyDescent="0.25">
      <c r="K661" s="48">
        <v>44324</v>
      </c>
      <c r="L661" s="30">
        <v>104.0158</v>
      </c>
    </row>
    <row r="662" spans="11:12" x14ac:dyDescent="0.25">
      <c r="K662" s="48">
        <v>44331</v>
      </c>
      <c r="L662" s="30">
        <v>103.5467</v>
      </c>
    </row>
    <row r="663" spans="11:12" x14ac:dyDescent="0.25">
      <c r="K663" s="48">
        <v>44338</v>
      </c>
      <c r="L663" s="30">
        <v>104.4846</v>
      </c>
    </row>
    <row r="664" spans="11:12" x14ac:dyDescent="0.25">
      <c r="K664" s="48" t="s">
        <v>54</v>
      </c>
      <c r="L664" s="30" t="s">
        <v>54</v>
      </c>
    </row>
    <row r="665" spans="11:12" x14ac:dyDescent="0.25">
      <c r="K665" s="48" t="s">
        <v>54</v>
      </c>
      <c r="L665" s="30" t="s">
        <v>54</v>
      </c>
    </row>
    <row r="666" spans="11:12" x14ac:dyDescent="0.25">
      <c r="K666" s="48" t="s">
        <v>54</v>
      </c>
      <c r="L666" s="30" t="s">
        <v>54</v>
      </c>
    </row>
    <row r="667" spans="11:12" x14ac:dyDescent="0.25">
      <c r="K667" s="48" t="s">
        <v>54</v>
      </c>
      <c r="L667" s="30" t="s">
        <v>54</v>
      </c>
    </row>
    <row r="668" spans="11:12" x14ac:dyDescent="0.25">
      <c r="K668" s="48" t="s">
        <v>54</v>
      </c>
      <c r="L668" s="30" t="s">
        <v>54</v>
      </c>
    </row>
    <row r="669" spans="11:12" x14ac:dyDescent="0.25">
      <c r="K669" s="48" t="s">
        <v>54</v>
      </c>
      <c r="L669" s="30" t="s">
        <v>54</v>
      </c>
    </row>
    <row r="670" spans="11:12" x14ac:dyDescent="0.25">
      <c r="K670" s="48" t="s">
        <v>54</v>
      </c>
      <c r="L670" s="30" t="s">
        <v>54</v>
      </c>
    </row>
    <row r="671" spans="11:12" x14ac:dyDescent="0.25">
      <c r="K671" s="48" t="s">
        <v>54</v>
      </c>
      <c r="L671" s="30" t="s">
        <v>54</v>
      </c>
    </row>
    <row r="672" spans="11:12" x14ac:dyDescent="0.25">
      <c r="K672" s="48" t="s">
        <v>54</v>
      </c>
      <c r="L672" s="30" t="s">
        <v>54</v>
      </c>
    </row>
    <row r="673" spans="11:12" x14ac:dyDescent="0.25">
      <c r="K673" s="48" t="s">
        <v>54</v>
      </c>
      <c r="L673" s="30" t="s">
        <v>54</v>
      </c>
    </row>
    <row r="674" spans="11:12" x14ac:dyDescent="0.25">
      <c r="K674" s="48" t="s">
        <v>54</v>
      </c>
      <c r="L674" s="30" t="s">
        <v>54</v>
      </c>
    </row>
    <row r="675" spans="11:12" x14ac:dyDescent="0.25">
      <c r="K675" s="48" t="s">
        <v>54</v>
      </c>
      <c r="L675" s="30" t="s">
        <v>54</v>
      </c>
    </row>
    <row r="676" spans="11:12" x14ac:dyDescent="0.25">
      <c r="K676" s="48" t="s">
        <v>54</v>
      </c>
      <c r="L676" s="30" t="s">
        <v>54</v>
      </c>
    </row>
    <row r="677" spans="11:12" x14ac:dyDescent="0.25">
      <c r="K677" s="48" t="s">
        <v>54</v>
      </c>
      <c r="L677" s="30" t="s">
        <v>54</v>
      </c>
    </row>
    <row r="678" spans="11:12" x14ac:dyDescent="0.25">
      <c r="K678" s="48" t="s">
        <v>54</v>
      </c>
      <c r="L678" s="30" t="s">
        <v>54</v>
      </c>
    </row>
    <row r="679" spans="11:12" x14ac:dyDescent="0.25">
      <c r="K679" s="48" t="s">
        <v>54</v>
      </c>
      <c r="L679" s="30" t="s">
        <v>54</v>
      </c>
    </row>
    <row r="680" spans="11:12" x14ac:dyDescent="0.25">
      <c r="K680" s="48" t="s">
        <v>54</v>
      </c>
      <c r="L680" s="30" t="s">
        <v>54</v>
      </c>
    </row>
    <row r="681" spans="11:12" x14ac:dyDescent="0.25">
      <c r="K681" s="48" t="s">
        <v>54</v>
      </c>
      <c r="L681" s="30" t="s">
        <v>54</v>
      </c>
    </row>
    <row r="682" spans="11:12" x14ac:dyDescent="0.25">
      <c r="K682" s="48" t="s">
        <v>54</v>
      </c>
      <c r="L682" s="30" t="s">
        <v>54</v>
      </c>
    </row>
    <row r="683" spans="11:12" x14ac:dyDescent="0.25">
      <c r="K683" s="48" t="s">
        <v>54</v>
      </c>
      <c r="L683" s="30" t="s">
        <v>54</v>
      </c>
    </row>
    <row r="684" spans="11:12" x14ac:dyDescent="0.25">
      <c r="K684" s="48" t="s">
        <v>54</v>
      </c>
      <c r="L684" s="30" t="s">
        <v>54</v>
      </c>
    </row>
    <row r="685" spans="11:12" x14ac:dyDescent="0.25">
      <c r="K685" s="48" t="s">
        <v>54</v>
      </c>
      <c r="L685" s="30" t="s">
        <v>54</v>
      </c>
    </row>
    <row r="686" spans="11:12" x14ac:dyDescent="0.25">
      <c r="K686" s="48" t="s">
        <v>54</v>
      </c>
      <c r="L686" s="30" t="s">
        <v>54</v>
      </c>
    </row>
    <row r="687" spans="11:12" x14ac:dyDescent="0.25">
      <c r="K687" s="48" t="s">
        <v>54</v>
      </c>
      <c r="L687" s="30" t="s">
        <v>54</v>
      </c>
    </row>
    <row r="688" spans="11:12" x14ac:dyDescent="0.25">
      <c r="K688" s="48" t="s">
        <v>54</v>
      </c>
      <c r="L688" s="30" t="s">
        <v>54</v>
      </c>
    </row>
    <row r="689" spans="11:12" x14ac:dyDescent="0.25">
      <c r="K689" s="48" t="s">
        <v>54</v>
      </c>
      <c r="L689" s="30" t="s">
        <v>54</v>
      </c>
    </row>
    <row r="690" spans="11:12" x14ac:dyDescent="0.25">
      <c r="K690" s="48" t="s">
        <v>54</v>
      </c>
      <c r="L690" s="30" t="s">
        <v>54</v>
      </c>
    </row>
    <row r="691" spans="11:12" x14ac:dyDescent="0.25">
      <c r="K691" s="48" t="s">
        <v>54</v>
      </c>
      <c r="L691" s="30" t="s">
        <v>54</v>
      </c>
    </row>
    <row r="692" spans="11:12" x14ac:dyDescent="0.25">
      <c r="K692" s="48" t="s">
        <v>54</v>
      </c>
      <c r="L692" s="30" t="s">
        <v>54</v>
      </c>
    </row>
    <row r="693" spans="11:12" x14ac:dyDescent="0.25">
      <c r="K693" s="48" t="s">
        <v>54</v>
      </c>
      <c r="L693" s="30" t="s">
        <v>54</v>
      </c>
    </row>
    <row r="694" spans="11:12" x14ac:dyDescent="0.25">
      <c r="K694" s="48" t="s">
        <v>54</v>
      </c>
      <c r="L694" s="30" t="s">
        <v>54</v>
      </c>
    </row>
    <row r="695" spans="11:12" x14ac:dyDescent="0.25">
      <c r="K695" s="48" t="s">
        <v>54</v>
      </c>
      <c r="L695" s="30" t="s">
        <v>54</v>
      </c>
    </row>
    <row r="696" spans="11:12" x14ac:dyDescent="0.25">
      <c r="K696" s="48" t="s">
        <v>54</v>
      </c>
      <c r="L696" s="30" t="s">
        <v>54</v>
      </c>
    </row>
    <row r="697" spans="11:12" x14ac:dyDescent="0.25">
      <c r="K697" s="48" t="s">
        <v>54</v>
      </c>
      <c r="L697" s="30" t="s">
        <v>54</v>
      </c>
    </row>
    <row r="698" spans="11:12" x14ac:dyDescent="0.25">
      <c r="K698" s="48" t="s">
        <v>54</v>
      </c>
      <c r="L698" s="30" t="s">
        <v>54</v>
      </c>
    </row>
    <row r="699" spans="11:12" x14ac:dyDescent="0.25">
      <c r="K699" s="48" t="s">
        <v>54</v>
      </c>
      <c r="L699" s="30" t="s">
        <v>54</v>
      </c>
    </row>
    <row r="700" spans="11:12" x14ac:dyDescent="0.25">
      <c r="K700" s="48" t="s">
        <v>54</v>
      </c>
      <c r="L700" s="30" t="s">
        <v>54</v>
      </c>
    </row>
    <row r="701" spans="11:12" x14ac:dyDescent="0.25">
      <c r="K701" s="48" t="s">
        <v>54</v>
      </c>
      <c r="L701" s="30" t="s">
        <v>54</v>
      </c>
    </row>
    <row r="702" spans="11:12" x14ac:dyDescent="0.25">
      <c r="K702" s="48" t="s">
        <v>54</v>
      </c>
      <c r="L702" s="30" t="s">
        <v>54</v>
      </c>
    </row>
    <row r="703" spans="11:12" x14ac:dyDescent="0.25">
      <c r="K703" s="48" t="s">
        <v>54</v>
      </c>
      <c r="L703" s="30" t="s">
        <v>54</v>
      </c>
    </row>
    <row r="704" spans="11:12" x14ac:dyDescent="0.25">
      <c r="K704" s="48" t="s">
        <v>54</v>
      </c>
      <c r="L704" s="30" t="s">
        <v>54</v>
      </c>
    </row>
    <row r="705" spans="11:12" x14ac:dyDescent="0.25">
      <c r="K705" s="48" t="s">
        <v>54</v>
      </c>
      <c r="L705" s="30" t="s">
        <v>54</v>
      </c>
    </row>
    <row r="706" spans="11:12" x14ac:dyDescent="0.25">
      <c r="K706" s="48" t="s">
        <v>54</v>
      </c>
      <c r="L706" s="30" t="s">
        <v>54</v>
      </c>
    </row>
    <row r="707" spans="11:12" x14ac:dyDescent="0.25">
      <c r="K707" s="48" t="s">
        <v>54</v>
      </c>
      <c r="L707" s="30" t="s">
        <v>54</v>
      </c>
    </row>
    <row r="708" spans="11:12" x14ac:dyDescent="0.25">
      <c r="K708" s="48" t="s">
        <v>54</v>
      </c>
      <c r="L708" s="30" t="s">
        <v>54</v>
      </c>
    </row>
    <row r="709" spans="11:12" x14ac:dyDescent="0.25">
      <c r="K709" s="48" t="s">
        <v>54</v>
      </c>
      <c r="L709" s="30" t="s">
        <v>54</v>
      </c>
    </row>
    <row r="710" spans="11:12" x14ac:dyDescent="0.25">
      <c r="K710" s="48" t="s">
        <v>54</v>
      </c>
      <c r="L710" s="30" t="s">
        <v>54</v>
      </c>
    </row>
    <row r="711" spans="11:12" x14ac:dyDescent="0.25">
      <c r="K711" s="48" t="s">
        <v>54</v>
      </c>
      <c r="L711" s="30" t="s">
        <v>54</v>
      </c>
    </row>
    <row r="712" spans="11:12" x14ac:dyDescent="0.25">
      <c r="K712" s="48" t="s">
        <v>54</v>
      </c>
      <c r="L712" s="30" t="s">
        <v>54</v>
      </c>
    </row>
    <row r="713" spans="11:12" x14ac:dyDescent="0.25">
      <c r="K713" s="48" t="s">
        <v>54</v>
      </c>
      <c r="L713" s="30" t="s">
        <v>54</v>
      </c>
    </row>
    <row r="714" spans="11:12" x14ac:dyDescent="0.25">
      <c r="K714" s="48" t="s">
        <v>54</v>
      </c>
      <c r="L714" s="30" t="s">
        <v>54</v>
      </c>
    </row>
    <row r="715" spans="11:12" x14ac:dyDescent="0.25">
      <c r="K715" s="48" t="s">
        <v>54</v>
      </c>
      <c r="L715" s="30" t="s">
        <v>54</v>
      </c>
    </row>
    <row r="716" spans="11:12" x14ac:dyDescent="0.25">
      <c r="K716" s="48" t="s">
        <v>54</v>
      </c>
      <c r="L716" s="30" t="s">
        <v>54</v>
      </c>
    </row>
    <row r="717" spans="11:12" x14ac:dyDescent="0.25">
      <c r="K717" s="48" t="s">
        <v>54</v>
      </c>
      <c r="L717" s="30" t="s">
        <v>54</v>
      </c>
    </row>
    <row r="718" spans="11:12" x14ac:dyDescent="0.25">
      <c r="K718" s="48" t="s">
        <v>54</v>
      </c>
      <c r="L718" s="30" t="s">
        <v>54</v>
      </c>
    </row>
    <row r="719" spans="11:12" x14ac:dyDescent="0.25">
      <c r="K719" s="48" t="s">
        <v>54</v>
      </c>
      <c r="L719" s="30" t="s">
        <v>54</v>
      </c>
    </row>
    <row r="720" spans="11:12" x14ac:dyDescent="0.25">
      <c r="K720" s="48" t="s">
        <v>54</v>
      </c>
      <c r="L720" s="30" t="s">
        <v>54</v>
      </c>
    </row>
    <row r="721" spans="11:12" x14ac:dyDescent="0.25">
      <c r="K721" s="48" t="s">
        <v>54</v>
      </c>
      <c r="L721" s="30" t="s">
        <v>54</v>
      </c>
    </row>
    <row r="722" spans="11:12" x14ac:dyDescent="0.25">
      <c r="K722" s="48" t="s">
        <v>54</v>
      </c>
      <c r="L722" s="30" t="s">
        <v>54</v>
      </c>
    </row>
    <row r="723" spans="11:12" x14ac:dyDescent="0.25">
      <c r="K723" s="48" t="s">
        <v>54</v>
      </c>
      <c r="L723" s="30" t="s">
        <v>54</v>
      </c>
    </row>
    <row r="724" spans="11:12" x14ac:dyDescent="0.25">
      <c r="K724" s="48" t="s">
        <v>54</v>
      </c>
      <c r="L724" s="30" t="s">
        <v>54</v>
      </c>
    </row>
    <row r="725" spans="11:12" x14ac:dyDescent="0.25">
      <c r="K725" s="48" t="s">
        <v>54</v>
      </c>
      <c r="L725" s="30" t="s">
        <v>54</v>
      </c>
    </row>
    <row r="726" spans="11:12" x14ac:dyDescent="0.25">
      <c r="K726" s="48" t="s">
        <v>54</v>
      </c>
      <c r="L726" s="30" t="s">
        <v>54</v>
      </c>
    </row>
    <row r="727" spans="11:12" x14ac:dyDescent="0.25">
      <c r="K727" s="48" t="s">
        <v>54</v>
      </c>
      <c r="L727" s="30" t="s">
        <v>54</v>
      </c>
    </row>
    <row r="728" spans="11:12" x14ac:dyDescent="0.25">
      <c r="K728" s="48" t="s">
        <v>54</v>
      </c>
      <c r="L728" s="30" t="s">
        <v>54</v>
      </c>
    </row>
    <row r="729" spans="11:12" x14ac:dyDescent="0.25">
      <c r="K729" s="48" t="s">
        <v>54</v>
      </c>
      <c r="L729" s="30" t="s">
        <v>54</v>
      </c>
    </row>
    <row r="730" spans="11:12" x14ac:dyDescent="0.25">
      <c r="K730" s="48" t="s">
        <v>54</v>
      </c>
      <c r="L730" s="30" t="s">
        <v>54</v>
      </c>
    </row>
    <row r="731" spans="11:12" x14ac:dyDescent="0.25">
      <c r="K731" s="48" t="s">
        <v>54</v>
      </c>
      <c r="L731" s="30" t="s">
        <v>54</v>
      </c>
    </row>
    <row r="732" spans="11:12" x14ac:dyDescent="0.25">
      <c r="K732" s="48" t="s">
        <v>54</v>
      </c>
      <c r="L732" s="30" t="s">
        <v>54</v>
      </c>
    </row>
    <row r="733" spans="11:12" x14ac:dyDescent="0.25">
      <c r="K733" s="48" t="s">
        <v>54</v>
      </c>
      <c r="L733" s="30" t="s">
        <v>54</v>
      </c>
    </row>
    <row r="734" spans="11:12" x14ac:dyDescent="0.25">
      <c r="K734" s="48" t="s">
        <v>54</v>
      </c>
      <c r="L734" s="30" t="s">
        <v>54</v>
      </c>
    </row>
    <row r="735" spans="11:12" x14ac:dyDescent="0.25">
      <c r="K735" s="48" t="s">
        <v>54</v>
      </c>
      <c r="L735" s="30" t="s">
        <v>54</v>
      </c>
    </row>
    <row r="736" spans="11:12" x14ac:dyDescent="0.25">
      <c r="K736" s="48" t="s">
        <v>54</v>
      </c>
      <c r="L736" s="30" t="s">
        <v>54</v>
      </c>
    </row>
    <row r="737" spans="11:12" x14ac:dyDescent="0.25">
      <c r="K737" s="48" t="s">
        <v>54</v>
      </c>
      <c r="L737" s="30" t="s">
        <v>54</v>
      </c>
    </row>
    <row r="738" spans="11:12" x14ac:dyDescent="0.25">
      <c r="K738" s="48" t="s">
        <v>54</v>
      </c>
      <c r="L738" s="30" t="s">
        <v>54</v>
      </c>
    </row>
    <row r="739" spans="11:12" x14ac:dyDescent="0.25">
      <c r="K739" s="48" t="s">
        <v>54</v>
      </c>
      <c r="L739" s="30" t="s">
        <v>54</v>
      </c>
    </row>
    <row r="740" spans="11:12" x14ac:dyDescent="0.25">
      <c r="K740" s="48" t="s">
        <v>54</v>
      </c>
      <c r="L740" s="30" t="s">
        <v>54</v>
      </c>
    </row>
    <row r="741" spans="11:12" x14ac:dyDescent="0.25">
      <c r="K741" s="48" t="s">
        <v>54</v>
      </c>
      <c r="L741" s="30" t="s">
        <v>54</v>
      </c>
    </row>
    <row r="742" spans="11:12" x14ac:dyDescent="0.25">
      <c r="K742" s="48" t="s">
        <v>54</v>
      </c>
      <c r="L742" s="30" t="s">
        <v>54</v>
      </c>
    </row>
    <row r="743" spans="11:12" x14ac:dyDescent="0.25">
      <c r="K743" s="48" t="s">
        <v>54</v>
      </c>
      <c r="L743" s="30" t="s">
        <v>54</v>
      </c>
    </row>
    <row r="744" spans="11:12" x14ac:dyDescent="0.25">
      <c r="K744" s="48" t="s">
        <v>54</v>
      </c>
      <c r="L744" s="30" t="s">
        <v>54</v>
      </c>
    </row>
    <row r="745" spans="11:12" x14ac:dyDescent="0.25">
      <c r="K745" s="48" t="s">
        <v>54</v>
      </c>
      <c r="L745" s="30" t="s">
        <v>54</v>
      </c>
    </row>
    <row r="746" spans="11:12" x14ac:dyDescent="0.25">
      <c r="K746" s="48" t="s">
        <v>54</v>
      </c>
      <c r="L746" s="30" t="s">
        <v>54</v>
      </c>
    </row>
    <row r="747" spans="11:12" x14ac:dyDescent="0.25">
      <c r="K747" s="48" t="s">
        <v>54</v>
      </c>
      <c r="L747" s="30" t="s">
        <v>54</v>
      </c>
    </row>
    <row r="748" spans="11:12" x14ac:dyDescent="0.25">
      <c r="K748" s="22"/>
      <c r="L748" s="26"/>
    </row>
    <row r="749" spans="11:12" x14ac:dyDescent="0.25">
      <c r="K749" s="22"/>
      <c r="L749" s="26"/>
    </row>
    <row r="750" spans="11:12" x14ac:dyDescent="0.25">
      <c r="K750" s="22"/>
      <c r="L750" s="26"/>
    </row>
    <row r="751" spans="11:12" x14ac:dyDescent="0.25">
      <c r="K751" s="22"/>
      <c r="L751" s="26"/>
    </row>
    <row r="752" spans="11:12" x14ac:dyDescent="0.25">
      <c r="K752" s="22"/>
      <c r="L752" s="26"/>
    </row>
    <row r="753" spans="11:12" x14ac:dyDescent="0.25">
      <c r="K753" s="22"/>
      <c r="L753" s="26"/>
    </row>
    <row r="754" spans="11:12" x14ac:dyDescent="0.25">
      <c r="K754" s="22"/>
      <c r="L754" s="26"/>
    </row>
    <row r="755" spans="11:12" x14ac:dyDescent="0.25">
      <c r="K755" s="22"/>
      <c r="L755" s="26"/>
    </row>
    <row r="756" spans="11:12" x14ac:dyDescent="0.25">
      <c r="K756" s="22"/>
      <c r="L756" s="26"/>
    </row>
    <row r="757" spans="11:12" x14ac:dyDescent="0.25">
      <c r="K757" s="22"/>
      <c r="L757" s="26"/>
    </row>
    <row r="758" spans="11:12" x14ac:dyDescent="0.25">
      <c r="K758" s="22"/>
      <c r="L758" s="26"/>
    </row>
    <row r="759" spans="11:12" x14ac:dyDescent="0.25">
      <c r="K759" s="22"/>
      <c r="L759" s="26"/>
    </row>
    <row r="760" spans="11:12" x14ac:dyDescent="0.25">
      <c r="K760" s="22"/>
      <c r="L760" s="26"/>
    </row>
    <row r="761" spans="11:12" x14ac:dyDescent="0.25">
      <c r="K761" s="22"/>
      <c r="L761" s="26"/>
    </row>
    <row r="762" spans="11:12" x14ac:dyDescent="0.25">
      <c r="K762" s="22"/>
      <c r="L762" s="26"/>
    </row>
    <row r="763" spans="11:12" x14ac:dyDescent="0.25">
      <c r="K763" s="22"/>
      <c r="L763" s="26"/>
    </row>
    <row r="764" spans="11:12" x14ac:dyDescent="0.25">
      <c r="K764" s="22"/>
      <c r="L764" s="26"/>
    </row>
    <row r="765" spans="11:12" x14ac:dyDescent="0.25">
      <c r="K765" s="22"/>
      <c r="L765" s="26"/>
    </row>
    <row r="766" spans="11:12" x14ac:dyDescent="0.25">
      <c r="K766" s="22"/>
      <c r="L766" s="26"/>
    </row>
    <row r="767" spans="11:12" x14ac:dyDescent="0.25">
      <c r="K767" s="22"/>
      <c r="L767" s="26"/>
    </row>
    <row r="768" spans="11:12" x14ac:dyDescent="0.25">
      <c r="K768" s="22"/>
      <c r="L768" s="26"/>
    </row>
    <row r="769" spans="11:12" x14ac:dyDescent="0.25">
      <c r="K769" s="22"/>
      <c r="L769" s="26"/>
    </row>
    <row r="770" spans="11:12" x14ac:dyDescent="0.25">
      <c r="K770" s="22"/>
      <c r="L770" s="26"/>
    </row>
    <row r="771" spans="11:12" x14ac:dyDescent="0.25">
      <c r="K771" s="22"/>
      <c r="L771" s="26"/>
    </row>
    <row r="772" spans="11:12" x14ac:dyDescent="0.25">
      <c r="K772" s="22"/>
      <c r="L772" s="26"/>
    </row>
    <row r="773" spans="11:12" x14ac:dyDescent="0.25">
      <c r="K773" s="22"/>
      <c r="L773" s="26"/>
    </row>
    <row r="774" spans="11:12" x14ac:dyDescent="0.25">
      <c r="K774" s="22"/>
      <c r="L774" s="26"/>
    </row>
    <row r="775" spans="11:12" x14ac:dyDescent="0.25">
      <c r="K775" s="22"/>
      <c r="L775" s="26"/>
    </row>
    <row r="776" spans="11:12" x14ac:dyDescent="0.25">
      <c r="K776" s="22"/>
      <c r="L776" s="26"/>
    </row>
    <row r="777" spans="11:12" x14ac:dyDescent="0.25">
      <c r="K777" s="22"/>
      <c r="L777" s="26"/>
    </row>
    <row r="778" spans="11:12" x14ac:dyDescent="0.25">
      <c r="K778" s="22"/>
      <c r="L778" s="26"/>
    </row>
    <row r="779" spans="11:12" x14ac:dyDescent="0.25">
      <c r="K779" s="22"/>
      <c r="L779" s="26"/>
    </row>
    <row r="780" spans="11:12" x14ac:dyDescent="0.25">
      <c r="K780" s="22"/>
      <c r="L780" s="26"/>
    </row>
    <row r="781" spans="11:12" x14ac:dyDescent="0.25">
      <c r="K781" s="22"/>
      <c r="L781" s="26"/>
    </row>
    <row r="782" spans="11:12" x14ac:dyDescent="0.25">
      <c r="K782" s="22"/>
      <c r="L782" s="26"/>
    </row>
    <row r="783" spans="11:12" x14ac:dyDescent="0.25">
      <c r="K783" s="22"/>
      <c r="L783" s="26"/>
    </row>
    <row r="784" spans="11:12" x14ac:dyDescent="0.25">
      <c r="K784" s="22"/>
      <c r="L784" s="26"/>
    </row>
    <row r="785" spans="11:12" x14ac:dyDescent="0.25">
      <c r="K785" s="22"/>
      <c r="L785" s="26"/>
    </row>
    <row r="786" spans="11:12" x14ac:dyDescent="0.25">
      <c r="K786" s="22"/>
      <c r="L786" s="26"/>
    </row>
    <row r="787" spans="11:12" x14ac:dyDescent="0.25">
      <c r="K787" s="22"/>
      <c r="L787" s="26"/>
    </row>
    <row r="788" spans="11:12" x14ac:dyDescent="0.25">
      <c r="K788" s="22"/>
      <c r="L788" s="26"/>
    </row>
    <row r="789" spans="11:12" x14ac:dyDescent="0.25">
      <c r="K789" s="22"/>
      <c r="L789" s="26"/>
    </row>
    <row r="790" spans="11:12" x14ac:dyDescent="0.25">
      <c r="K790" s="22"/>
      <c r="L790" s="26"/>
    </row>
    <row r="791" spans="11:12" x14ac:dyDescent="0.25">
      <c r="K791" s="22"/>
      <c r="L791" s="26"/>
    </row>
    <row r="792" spans="11:12" x14ac:dyDescent="0.25">
      <c r="K792" s="22"/>
      <c r="L792" s="26"/>
    </row>
    <row r="793" spans="11:12" x14ac:dyDescent="0.25">
      <c r="K793" s="22"/>
      <c r="L793" s="26"/>
    </row>
    <row r="794" spans="11:12" x14ac:dyDescent="0.25">
      <c r="K794" s="22"/>
      <c r="L794" s="26"/>
    </row>
    <row r="795" spans="11:12" x14ac:dyDescent="0.25">
      <c r="K795" s="22"/>
      <c r="L795" s="26"/>
    </row>
    <row r="796" spans="11:12" x14ac:dyDescent="0.25">
      <c r="K796" s="22"/>
      <c r="L796" s="26"/>
    </row>
    <row r="797" spans="11:12" x14ac:dyDescent="0.25">
      <c r="K797" s="22"/>
      <c r="L797" s="26"/>
    </row>
    <row r="798" spans="11:12" x14ac:dyDescent="0.25">
      <c r="K798" s="22"/>
      <c r="L798" s="26"/>
    </row>
    <row r="799" spans="11:12" x14ac:dyDescent="0.25">
      <c r="K799" s="22"/>
      <c r="L799" s="26"/>
    </row>
    <row r="800" spans="11:12" x14ac:dyDescent="0.25">
      <c r="K800" s="22"/>
      <c r="L800" s="26"/>
    </row>
    <row r="801" spans="11:12" x14ac:dyDescent="0.25">
      <c r="K801" s="22"/>
      <c r="L801" s="26"/>
    </row>
    <row r="802" spans="11:12" x14ac:dyDescent="0.25">
      <c r="K802" s="22"/>
      <c r="L802" s="26"/>
    </row>
    <row r="803" spans="11:12" x14ac:dyDescent="0.25">
      <c r="K803" s="22"/>
      <c r="L803" s="26"/>
    </row>
    <row r="804" spans="11:12" x14ac:dyDescent="0.25">
      <c r="K804" s="22"/>
      <c r="L804" s="26"/>
    </row>
    <row r="805" spans="11:12" x14ac:dyDescent="0.25">
      <c r="K805" s="22"/>
      <c r="L805" s="26"/>
    </row>
    <row r="806" spans="11:12" x14ac:dyDescent="0.25">
      <c r="K806" s="22"/>
      <c r="L806" s="26"/>
    </row>
    <row r="807" spans="11:12" x14ac:dyDescent="0.25">
      <c r="K807" s="22"/>
      <c r="L807" s="26"/>
    </row>
    <row r="808" spans="11:12" x14ac:dyDescent="0.25">
      <c r="K808" s="22"/>
      <c r="L808" s="26"/>
    </row>
    <row r="809" spans="11:12" x14ac:dyDescent="0.25">
      <c r="K809" s="22"/>
      <c r="L809" s="26"/>
    </row>
    <row r="810" spans="11:12" x14ac:dyDescent="0.25">
      <c r="K810" s="22"/>
      <c r="L810" s="26"/>
    </row>
    <row r="811" spans="11:12" x14ac:dyDescent="0.25">
      <c r="K811" s="22"/>
      <c r="L811" s="26"/>
    </row>
    <row r="812" spans="11:12" x14ac:dyDescent="0.25">
      <c r="K812" s="22"/>
      <c r="L812" s="26"/>
    </row>
    <row r="813" spans="11:12" x14ac:dyDescent="0.25">
      <c r="K813" s="22"/>
      <c r="L813" s="26"/>
    </row>
    <row r="814" spans="11:12" x14ac:dyDescent="0.25">
      <c r="K814" s="22"/>
      <c r="L814" s="26"/>
    </row>
    <row r="815" spans="11:12" x14ac:dyDescent="0.25">
      <c r="K815" s="22"/>
      <c r="L815" s="26"/>
    </row>
    <row r="816" spans="11:12" x14ac:dyDescent="0.25">
      <c r="K816" s="22"/>
      <c r="L816" s="26"/>
    </row>
    <row r="817" spans="11:12" x14ac:dyDescent="0.25">
      <c r="K817" s="22"/>
      <c r="L817" s="26"/>
    </row>
    <row r="818" spans="11:12" x14ac:dyDescent="0.25">
      <c r="K818" s="22"/>
      <c r="L818" s="26"/>
    </row>
    <row r="819" spans="11:12" x14ac:dyDescent="0.25">
      <c r="K819" s="22"/>
      <c r="L819" s="26"/>
    </row>
    <row r="820" spans="11:12" x14ac:dyDescent="0.25">
      <c r="K820" s="22"/>
      <c r="L820" s="26"/>
    </row>
    <row r="821" spans="11:12" x14ac:dyDescent="0.25">
      <c r="K821" s="22"/>
      <c r="L821" s="26"/>
    </row>
    <row r="822" spans="11:12" x14ac:dyDescent="0.25">
      <c r="K822" s="22"/>
      <c r="L822" s="26"/>
    </row>
    <row r="823" spans="11:12" x14ac:dyDescent="0.25">
      <c r="K823" s="22"/>
      <c r="L823" s="26"/>
    </row>
    <row r="824" spans="11:12" x14ac:dyDescent="0.25">
      <c r="K824" s="22"/>
      <c r="L824" s="26"/>
    </row>
    <row r="825" spans="11:12" x14ac:dyDescent="0.25">
      <c r="K825" s="22"/>
      <c r="L825" s="26"/>
    </row>
    <row r="826" spans="11:12" x14ac:dyDescent="0.25">
      <c r="K826" s="22"/>
      <c r="L826" s="26"/>
    </row>
    <row r="827" spans="11:12" x14ac:dyDescent="0.25">
      <c r="K827" s="22"/>
      <c r="L827" s="26"/>
    </row>
    <row r="828" spans="11:12" x14ac:dyDescent="0.25">
      <c r="K828" s="22"/>
      <c r="L828" s="26"/>
    </row>
    <row r="829" spans="11:12" x14ac:dyDescent="0.25">
      <c r="K829" s="22"/>
      <c r="L829" s="26"/>
    </row>
    <row r="830" spans="11:12" x14ac:dyDescent="0.25">
      <c r="K830" s="22"/>
      <c r="L830" s="26"/>
    </row>
    <row r="831" spans="11:12" x14ac:dyDescent="0.25">
      <c r="K831" s="22"/>
      <c r="L831" s="26"/>
    </row>
    <row r="832" spans="11:12" x14ac:dyDescent="0.25">
      <c r="K832" s="22"/>
      <c r="L832" s="26"/>
    </row>
    <row r="833" spans="11:12" x14ac:dyDescent="0.25">
      <c r="K833" s="22"/>
      <c r="L833" s="26"/>
    </row>
    <row r="834" spans="11:12" x14ac:dyDescent="0.25">
      <c r="K834" s="22"/>
      <c r="L834" s="26"/>
    </row>
    <row r="835" spans="11:12" x14ac:dyDescent="0.25">
      <c r="K835" s="22"/>
      <c r="L835" s="26"/>
    </row>
    <row r="836" spans="11:12" x14ac:dyDescent="0.25">
      <c r="K836" s="22"/>
      <c r="L836" s="26"/>
    </row>
    <row r="837" spans="11:12" x14ac:dyDescent="0.25">
      <c r="K837" s="22"/>
      <c r="L837" s="26"/>
    </row>
    <row r="838" spans="11:12" x14ac:dyDescent="0.25">
      <c r="K838" s="22"/>
      <c r="L838" s="26"/>
    </row>
    <row r="839" spans="11:12" x14ac:dyDescent="0.25">
      <c r="K839" s="22"/>
      <c r="L839" s="26"/>
    </row>
    <row r="840" spans="11:12" x14ac:dyDescent="0.25">
      <c r="K840" s="22"/>
      <c r="L840" s="26"/>
    </row>
    <row r="841" spans="11:12" x14ac:dyDescent="0.25">
      <c r="K841" s="22"/>
      <c r="L841" s="26"/>
    </row>
    <row r="842" spans="11:12" x14ac:dyDescent="0.25">
      <c r="K842" s="22"/>
      <c r="L842" s="26"/>
    </row>
    <row r="843" spans="11:12" x14ac:dyDescent="0.25">
      <c r="K843" s="22"/>
      <c r="L843" s="26"/>
    </row>
    <row r="844" spans="11:12" x14ac:dyDescent="0.25">
      <c r="K844" s="22"/>
      <c r="L844" s="26"/>
    </row>
    <row r="845" spans="11:12" x14ac:dyDescent="0.25">
      <c r="K845" s="22"/>
      <c r="L845" s="26"/>
    </row>
    <row r="846" spans="11:12" x14ac:dyDescent="0.25">
      <c r="K846" s="22"/>
      <c r="L846" s="26"/>
    </row>
    <row r="847" spans="11:12" x14ac:dyDescent="0.25">
      <c r="K847" s="22"/>
      <c r="L847" s="26"/>
    </row>
    <row r="848" spans="11:12" x14ac:dyDescent="0.25">
      <c r="K848" s="22"/>
      <c r="L848" s="26"/>
    </row>
    <row r="849" spans="11:12" x14ac:dyDescent="0.25">
      <c r="K849" s="22"/>
      <c r="L849" s="26"/>
    </row>
    <row r="850" spans="11:12" x14ac:dyDescent="0.25">
      <c r="K850" s="22"/>
      <c r="L850" s="26"/>
    </row>
    <row r="851" spans="11:12" x14ac:dyDescent="0.25">
      <c r="K851" s="22"/>
      <c r="L851" s="26"/>
    </row>
    <row r="852" spans="11:12" x14ac:dyDescent="0.25">
      <c r="K852" s="22"/>
      <c r="L852" s="26"/>
    </row>
    <row r="853" spans="11:12" x14ac:dyDescent="0.25">
      <c r="K853" s="22"/>
      <c r="L853" s="26"/>
    </row>
    <row r="854" spans="11:12" x14ac:dyDescent="0.25">
      <c r="K854" s="22"/>
      <c r="L854" s="26"/>
    </row>
    <row r="855" spans="11:12" x14ac:dyDescent="0.25">
      <c r="K855" s="22"/>
      <c r="L855" s="26"/>
    </row>
    <row r="856" spans="11:12" x14ac:dyDescent="0.25">
      <c r="K856" s="22"/>
      <c r="L856" s="26"/>
    </row>
    <row r="857" spans="11:12" x14ac:dyDescent="0.25">
      <c r="K857" s="22"/>
      <c r="L857" s="26"/>
    </row>
    <row r="858" spans="11:12" x14ac:dyDescent="0.25">
      <c r="K858" s="22"/>
      <c r="L858" s="26"/>
    </row>
    <row r="859" spans="11:12" x14ac:dyDescent="0.25">
      <c r="K859" s="22"/>
      <c r="L859" s="26"/>
    </row>
    <row r="860" spans="11:12" x14ac:dyDescent="0.25">
      <c r="K860" s="22"/>
      <c r="L860" s="26"/>
    </row>
    <row r="861" spans="11:12" x14ac:dyDescent="0.25">
      <c r="K861" s="22"/>
      <c r="L861" s="26"/>
    </row>
    <row r="862" spans="11:12" x14ac:dyDescent="0.25">
      <c r="K862" s="22"/>
      <c r="L862" s="26"/>
    </row>
    <row r="863" spans="11:12" x14ac:dyDescent="0.25">
      <c r="K863" s="22"/>
      <c r="L863" s="26"/>
    </row>
    <row r="864" spans="11:12" x14ac:dyDescent="0.25">
      <c r="K864" s="22"/>
      <c r="L864" s="26"/>
    </row>
    <row r="865" spans="11:12" x14ac:dyDescent="0.25">
      <c r="K865" s="22"/>
      <c r="L865" s="26"/>
    </row>
    <row r="866" spans="11:12" x14ac:dyDescent="0.25">
      <c r="K866" s="22"/>
      <c r="L866" s="26"/>
    </row>
    <row r="867" spans="11:12" x14ac:dyDescent="0.25">
      <c r="K867" s="22"/>
      <c r="L867" s="26"/>
    </row>
    <row r="868" spans="11:12" x14ac:dyDescent="0.25">
      <c r="K868" s="22"/>
      <c r="L868" s="26"/>
    </row>
    <row r="869" spans="11:12" x14ac:dyDescent="0.25">
      <c r="K869" s="22"/>
      <c r="L869" s="26"/>
    </row>
    <row r="870" spans="11:12" x14ac:dyDescent="0.25">
      <c r="K870" s="22"/>
      <c r="L870" s="26"/>
    </row>
    <row r="871" spans="11:12" x14ac:dyDescent="0.25">
      <c r="K871" s="22"/>
      <c r="L871" s="26"/>
    </row>
    <row r="872" spans="11:12" x14ac:dyDescent="0.25">
      <c r="K872" s="22"/>
      <c r="L872" s="26"/>
    </row>
    <row r="873" spans="11:12" x14ac:dyDescent="0.25">
      <c r="K873" s="22"/>
      <c r="L873" s="26"/>
    </row>
    <row r="874" spans="11:12" x14ac:dyDescent="0.25">
      <c r="K874" s="22"/>
      <c r="L874" s="26"/>
    </row>
    <row r="875" spans="11:12" x14ac:dyDescent="0.25">
      <c r="K875" s="22"/>
      <c r="L875" s="26"/>
    </row>
    <row r="876" spans="11:12" x14ac:dyDescent="0.25">
      <c r="K876" s="22"/>
      <c r="L876" s="26"/>
    </row>
    <row r="877" spans="11:12" x14ac:dyDescent="0.25">
      <c r="K877" s="22"/>
      <c r="L877" s="26"/>
    </row>
    <row r="878" spans="11:12" x14ac:dyDescent="0.25">
      <c r="K878" s="22"/>
      <c r="L878" s="26"/>
    </row>
    <row r="879" spans="11:12" x14ac:dyDescent="0.25">
      <c r="K879" s="22"/>
      <c r="L879" s="26"/>
    </row>
    <row r="880" spans="11:12" x14ac:dyDescent="0.25">
      <c r="K880" s="22"/>
      <c r="L880" s="26"/>
    </row>
    <row r="881" spans="11:12" x14ac:dyDescent="0.25">
      <c r="K881" s="22"/>
      <c r="L881" s="26"/>
    </row>
    <row r="882" spans="11:12" x14ac:dyDescent="0.25">
      <c r="K882" s="22"/>
      <c r="L882" s="26"/>
    </row>
    <row r="883" spans="11:12" x14ac:dyDescent="0.25">
      <c r="K883" s="22"/>
      <c r="L883" s="26"/>
    </row>
    <row r="884" spans="11:12" x14ac:dyDescent="0.25">
      <c r="K884" s="22"/>
      <c r="L884" s="26"/>
    </row>
    <row r="885" spans="11:12" x14ac:dyDescent="0.25">
      <c r="K885" s="22"/>
      <c r="L885" s="26"/>
    </row>
    <row r="886" spans="11:12" x14ac:dyDescent="0.25">
      <c r="K886" s="22"/>
      <c r="L886" s="26"/>
    </row>
    <row r="887" spans="11:12" x14ac:dyDescent="0.25">
      <c r="K887" s="22"/>
      <c r="L887" s="26"/>
    </row>
    <row r="888" spans="11:12" x14ac:dyDescent="0.25">
      <c r="K888" s="22"/>
      <c r="L888" s="26"/>
    </row>
    <row r="889" spans="11:12" x14ac:dyDescent="0.25">
      <c r="K889" s="22"/>
      <c r="L889" s="26"/>
    </row>
    <row r="890" spans="11:12" x14ac:dyDescent="0.25">
      <c r="K890" s="22"/>
      <c r="L890" s="26"/>
    </row>
    <row r="891" spans="11:12" x14ac:dyDescent="0.25">
      <c r="K891" s="22"/>
      <c r="L891" s="26"/>
    </row>
    <row r="892" spans="11:12" x14ac:dyDescent="0.25">
      <c r="K892" s="22"/>
      <c r="L892" s="26"/>
    </row>
    <row r="893" spans="11:12" x14ac:dyDescent="0.25">
      <c r="K893" s="22"/>
      <c r="L893" s="26"/>
    </row>
    <row r="894" spans="11:12" x14ac:dyDescent="0.25">
      <c r="K894" s="22"/>
      <c r="L894" s="26"/>
    </row>
    <row r="895" spans="11:12" x14ac:dyDescent="0.25">
      <c r="K895" s="22"/>
      <c r="L895" s="26"/>
    </row>
    <row r="896" spans="11:12" x14ac:dyDescent="0.25">
      <c r="K896" s="22"/>
      <c r="L896" s="26"/>
    </row>
    <row r="897" spans="11:12" x14ac:dyDescent="0.25">
      <c r="K897" s="22"/>
      <c r="L897" s="26"/>
    </row>
    <row r="898" spans="11:12" x14ac:dyDescent="0.25">
      <c r="K898" s="22"/>
      <c r="L898" s="26"/>
    </row>
    <row r="899" spans="11:12" x14ac:dyDescent="0.25">
      <c r="K899" s="22"/>
      <c r="L899" s="26"/>
    </row>
    <row r="900" spans="11:12" x14ac:dyDescent="0.25">
      <c r="K900" s="22"/>
      <c r="L900" s="26"/>
    </row>
  </sheetData>
  <mergeCells count="14">
    <mergeCell ref="H8:H9"/>
    <mergeCell ref="I8:I9"/>
    <mergeCell ref="B10:I10"/>
    <mergeCell ref="B12:I12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90" max="8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AC7F3C-0669-46C8-BEEA-DFEA9BB79D03}">
  <sheetPr codeName="Sheet7">
    <tabColor theme="4" tint="0.39997558519241921"/>
  </sheetPr>
  <dimension ref="A1:L900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18" customWidth="1"/>
    <col min="2" max="2" width="12.5703125" style="18" customWidth="1"/>
    <col min="3" max="5" width="9.7109375" style="18" customWidth="1"/>
    <col min="6" max="6" width="12.5703125" style="18" customWidth="1"/>
    <col min="7" max="9" width="9.7109375" style="18" customWidth="1"/>
    <col min="10" max="10" width="6.7109375" style="18" customWidth="1"/>
    <col min="11" max="11" width="12.42578125" style="18" customWidth="1"/>
    <col min="12" max="12" width="22" style="36" customWidth="1"/>
    <col min="13" max="16384" width="8.7109375" style="18"/>
  </cols>
  <sheetData>
    <row r="1" spans="1:12" ht="60" customHeight="1" x14ac:dyDescent="0.25">
      <c r="A1" s="64" t="s">
        <v>32</v>
      </c>
      <c r="B1" s="64"/>
      <c r="C1" s="64"/>
      <c r="D1" s="64"/>
      <c r="E1" s="64"/>
      <c r="F1" s="64"/>
      <c r="G1" s="64"/>
      <c r="H1" s="64"/>
      <c r="I1" s="64"/>
      <c r="J1" s="50"/>
      <c r="K1" s="22"/>
      <c r="L1" s="23" t="s">
        <v>4</v>
      </c>
    </row>
    <row r="2" spans="1:12" ht="19.5" customHeight="1" x14ac:dyDescent="0.3">
      <c r="A2" s="51" t="str">
        <f>"Weekly Payroll Jobs and Wages in Australia - " &amp;$L$1</f>
        <v>Weekly Payroll Jobs and Wages in Australia - Western Australia</v>
      </c>
      <c r="B2" s="19"/>
      <c r="C2" s="19"/>
      <c r="D2" s="19"/>
      <c r="E2" s="19"/>
      <c r="F2" s="19"/>
      <c r="G2" s="19"/>
      <c r="H2" s="19"/>
      <c r="I2" s="19"/>
      <c r="J2" s="19"/>
      <c r="K2" s="27" t="s">
        <v>60</v>
      </c>
      <c r="L2" s="24">
        <v>44338</v>
      </c>
    </row>
    <row r="3" spans="1:12" ht="15" customHeight="1" x14ac:dyDescent="0.25">
      <c r="A3" s="52" t="str">
        <f>"Week ending "&amp;TEXT($L$2,"dddd dd mmmm yyyy")</f>
        <v>Week ending Saturday 22 May 2021</v>
      </c>
      <c r="B3" s="19"/>
      <c r="C3" s="53"/>
      <c r="D3" s="54"/>
      <c r="E3" s="19"/>
      <c r="F3" s="19"/>
      <c r="G3" s="19"/>
      <c r="H3" s="19"/>
      <c r="I3" s="19"/>
      <c r="J3" s="19"/>
      <c r="K3" s="27" t="s">
        <v>61</v>
      </c>
      <c r="L3" s="28">
        <v>43904</v>
      </c>
    </row>
    <row r="4" spans="1:12" ht="15" customHeight="1" x14ac:dyDescent="0.25">
      <c r="A4" s="2" t="s">
        <v>31</v>
      </c>
      <c r="B4" s="19"/>
      <c r="C4" s="19"/>
      <c r="D4" s="19"/>
      <c r="E4" s="19"/>
      <c r="F4" s="19"/>
      <c r="G4" s="19"/>
      <c r="H4" s="19"/>
      <c r="I4" s="19"/>
      <c r="J4" s="19"/>
      <c r="K4" s="27" t="s">
        <v>70</v>
      </c>
      <c r="L4" s="28">
        <v>44310</v>
      </c>
    </row>
    <row r="5" spans="1:12" ht="11.65" customHeight="1" x14ac:dyDescent="0.25">
      <c r="A5" s="55"/>
      <c r="B5" s="19"/>
      <c r="C5" s="19"/>
      <c r="D5" s="19"/>
      <c r="E5" s="19"/>
      <c r="F5" s="19"/>
      <c r="G5" s="19"/>
      <c r="H5" s="19"/>
      <c r="I5" s="19"/>
      <c r="J5" s="19"/>
      <c r="K5" s="27"/>
      <c r="L5" s="28">
        <v>44317</v>
      </c>
    </row>
    <row r="6" spans="1:12" ht="16.5" customHeight="1" thickBot="1" x14ac:dyDescent="0.3">
      <c r="A6" s="56" t="str">
        <f>"Change in payroll jobs and total wages, "&amp;$L$1</f>
        <v>Change in payroll jobs and total wages, Western Australia</v>
      </c>
      <c r="B6" s="53"/>
      <c r="C6" s="20"/>
      <c r="D6" s="57"/>
      <c r="E6" s="19"/>
      <c r="F6" s="19"/>
      <c r="G6" s="19"/>
      <c r="H6" s="19"/>
      <c r="I6" s="19"/>
      <c r="J6" s="19"/>
      <c r="K6" s="27"/>
      <c r="L6" s="28">
        <v>44324</v>
      </c>
    </row>
    <row r="7" spans="1:12" ht="16.5" customHeight="1" x14ac:dyDescent="0.25">
      <c r="A7" s="40"/>
      <c r="B7" s="76" t="s">
        <v>58</v>
      </c>
      <c r="C7" s="77"/>
      <c r="D7" s="77"/>
      <c r="E7" s="78"/>
      <c r="F7" s="79" t="s">
        <v>59</v>
      </c>
      <c r="G7" s="77"/>
      <c r="H7" s="77"/>
      <c r="I7" s="78"/>
      <c r="J7" s="58"/>
      <c r="K7" s="27" t="s">
        <v>71</v>
      </c>
      <c r="L7" s="28">
        <v>44331</v>
      </c>
    </row>
    <row r="8" spans="1:12" ht="33.75" customHeight="1" x14ac:dyDescent="0.25">
      <c r="A8" s="80"/>
      <c r="B8" s="82" t="str">
        <f>"% Change between " &amp; TEXT($L$3,"dd mmm yyyy")&amp;" and "&amp; TEXT($L$2,"dd mmm yyyy") &amp; " (Change since 100th case of COVID-19)"</f>
        <v>% Change between 14 Mar 2020 and 22 May 2021 (Change since 100th case of COVID-19)</v>
      </c>
      <c r="C8" s="84" t="str">
        <f>"% Change between " &amp; TEXT($L$4,"dd mmm yyyy")&amp;" and "&amp; TEXT($L$2,"dd mmm yyyy") &amp; " (monthly change)"</f>
        <v>% Change between 24 Apr 2021 and 22 May 2021 (monthly change)</v>
      </c>
      <c r="D8" s="67" t="str">
        <f>"% Change between " &amp; TEXT($L$7,"dd mmm yyyy")&amp;" and "&amp; TEXT($L$2,"dd mmm yyyy") &amp; " (weekly change)"</f>
        <v>% Change between 15 May 2021 and 22 May 2021 (weekly change)</v>
      </c>
      <c r="E8" s="69" t="str">
        <f>"% Change between " &amp; TEXT($L$6,"dd mmm yyyy")&amp;" and "&amp; TEXT($L$7,"dd mmm yyyy") &amp; " (weekly change)"</f>
        <v>% Change between 08 May 2021 and 15 May 2021 (weekly change)</v>
      </c>
      <c r="F8" s="82" t="str">
        <f>"% Change between " &amp; TEXT($L$3,"dd mmm yyyy")&amp;" and "&amp; TEXT($L$2,"dd mmm yyyy") &amp; " (Change since 100th case of COVID-19)"</f>
        <v>% Change between 14 Mar 2020 and 22 May 2021 (Change since 100th case of COVID-19)</v>
      </c>
      <c r="G8" s="84" t="str">
        <f>"% Change between " &amp; TEXT($L$4,"dd mmm yyyy")&amp;" and "&amp; TEXT($L$2,"dd mmm yyyy") &amp; " (monthly change)"</f>
        <v>% Change between 24 Apr 2021 and 22 May 2021 (monthly change)</v>
      </c>
      <c r="H8" s="67" t="str">
        <f>"% Change between " &amp; TEXT($L$7,"dd mmm yyyy")&amp;" and "&amp; TEXT($L$2,"dd mmm yyyy") &amp; " (weekly change)"</f>
        <v>% Change between 15 May 2021 and 22 May 2021 (weekly change)</v>
      </c>
      <c r="I8" s="69" t="str">
        <f>"% Change between " &amp; TEXT($L$6,"dd mmm yyyy")&amp;" and "&amp; TEXT($L$7,"dd mmm yyyy") &amp; " (weekly change)"</f>
        <v>% Change between 08 May 2021 and 15 May 2021 (weekly change)</v>
      </c>
      <c r="J8" s="59"/>
      <c r="K8" s="27" t="s">
        <v>72</v>
      </c>
      <c r="L8" s="28">
        <v>44338</v>
      </c>
    </row>
    <row r="9" spans="1:12" ht="48.75" customHeight="1" thickBot="1" x14ac:dyDescent="0.3">
      <c r="A9" s="81"/>
      <c r="B9" s="83"/>
      <c r="C9" s="85"/>
      <c r="D9" s="68"/>
      <c r="E9" s="70"/>
      <c r="F9" s="83"/>
      <c r="G9" s="85"/>
      <c r="H9" s="68"/>
      <c r="I9" s="70"/>
      <c r="J9" s="60"/>
      <c r="K9" s="27" t="s">
        <v>67</v>
      </c>
      <c r="L9" s="30"/>
    </row>
    <row r="10" spans="1:12" x14ac:dyDescent="0.25">
      <c r="A10" s="41"/>
      <c r="B10" s="71" t="str">
        <f>L1</f>
        <v>Western Australia</v>
      </c>
      <c r="C10" s="72"/>
      <c r="D10" s="72"/>
      <c r="E10" s="72"/>
      <c r="F10" s="72"/>
      <c r="G10" s="72"/>
      <c r="H10" s="72"/>
      <c r="I10" s="73"/>
      <c r="J10" s="21"/>
      <c r="K10" s="37"/>
      <c r="L10" s="30"/>
    </row>
    <row r="11" spans="1:12" x14ac:dyDescent="0.25">
      <c r="A11" s="42" t="s">
        <v>30</v>
      </c>
      <c r="B11" s="21">
        <v>4.950901033606403E-2</v>
      </c>
      <c r="C11" s="21">
        <v>4.6125990018845986E-3</v>
      </c>
      <c r="D11" s="21">
        <v>1.8598582048394707E-3</v>
      </c>
      <c r="E11" s="21">
        <v>-4.216766255851212E-4</v>
      </c>
      <c r="F11" s="21">
        <v>1.3158674102844881E-2</v>
      </c>
      <c r="G11" s="21">
        <v>6.2198480957786906E-3</v>
      </c>
      <c r="H11" s="21">
        <v>3.3607259284120783E-3</v>
      </c>
      <c r="I11" s="43">
        <v>-4.1849491200045552E-3</v>
      </c>
      <c r="J11" s="21"/>
      <c r="K11" s="29"/>
      <c r="L11" s="30"/>
    </row>
    <row r="12" spans="1:12" x14ac:dyDescent="0.25">
      <c r="A12" s="41"/>
      <c r="B12" s="74" t="s">
        <v>29</v>
      </c>
      <c r="C12" s="74"/>
      <c r="D12" s="74"/>
      <c r="E12" s="74"/>
      <c r="F12" s="74"/>
      <c r="G12" s="74"/>
      <c r="H12" s="74"/>
      <c r="I12" s="75"/>
      <c r="J12" s="21"/>
      <c r="K12" s="29"/>
      <c r="L12" s="30"/>
    </row>
    <row r="13" spans="1:12" x14ac:dyDescent="0.25">
      <c r="A13" s="44" t="s">
        <v>28</v>
      </c>
      <c r="B13" s="21">
        <v>2.2088815874979906E-2</v>
      </c>
      <c r="C13" s="21">
        <v>-3.487827366923435E-3</v>
      </c>
      <c r="D13" s="21">
        <v>8.2124942414729674E-4</v>
      </c>
      <c r="E13" s="21">
        <v>-2.2014426524968878E-3</v>
      </c>
      <c r="F13" s="21">
        <v>-1.3873532348129158E-2</v>
      </c>
      <c r="G13" s="21">
        <v>-3.971389408605086E-3</v>
      </c>
      <c r="H13" s="21">
        <v>2.6726839575748063E-3</v>
      </c>
      <c r="I13" s="43">
        <v>-5.8762932018108227E-3</v>
      </c>
      <c r="J13" s="21"/>
      <c r="K13" s="29"/>
      <c r="L13" s="30"/>
    </row>
    <row r="14" spans="1:12" x14ac:dyDescent="0.25">
      <c r="A14" s="44" t="s">
        <v>27</v>
      </c>
      <c r="B14" s="21">
        <v>4.6065739962737107E-2</v>
      </c>
      <c r="C14" s="21">
        <v>1.0905466941737663E-2</v>
      </c>
      <c r="D14" s="21">
        <v>2.8337256907722264E-3</v>
      </c>
      <c r="E14" s="21">
        <v>1.0218624217865901E-3</v>
      </c>
      <c r="F14" s="21">
        <v>4.9195945693835341E-2</v>
      </c>
      <c r="G14" s="21">
        <v>2.3253920845012876E-2</v>
      </c>
      <c r="H14" s="21">
        <v>4.4719507152655158E-3</v>
      </c>
      <c r="I14" s="43">
        <v>-1.5806647394405182E-3</v>
      </c>
      <c r="J14" s="21"/>
      <c r="K14" s="26"/>
      <c r="L14" s="30"/>
    </row>
    <row r="15" spans="1:12" x14ac:dyDescent="0.25">
      <c r="A15" s="44" t="s">
        <v>69</v>
      </c>
      <c r="B15" s="21">
        <v>8.3113791812706284E-2</v>
      </c>
      <c r="C15" s="21">
        <v>-5.4268112441466787E-3</v>
      </c>
      <c r="D15" s="21">
        <v>-1.8436254978517752E-3</v>
      </c>
      <c r="E15" s="21">
        <v>4.2180317879614293E-5</v>
      </c>
      <c r="F15" s="21">
        <v>0.19768651465439513</v>
      </c>
      <c r="G15" s="21">
        <v>-1.0482495074970344E-2</v>
      </c>
      <c r="H15" s="21">
        <v>5.2937546769724619E-3</v>
      </c>
      <c r="I15" s="43">
        <v>3.0028691865042756E-3</v>
      </c>
      <c r="J15" s="21"/>
      <c r="K15" s="38"/>
      <c r="L15" s="30"/>
    </row>
    <row r="16" spans="1:12" x14ac:dyDescent="0.25">
      <c r="A16" s="44" t="s">
        <v>47</v>
      </c>
      <c r="B16" s="21">
        <v>3.4731888779134579E-2</v>
      </c>
      <c r="C16" s="21">
        <v>-3.5805349365662931E-3</v>
      </c>
      <c r="D16" s="21">
        <v>-3.1181526301270468E-3</v>
      </c>
      <c r="E16" s="21">
        <v>-2.585609174837078E-3</v>
      </c>
      <c r="F16" s="21">
        <v>6.491958448392765E-2</v>
      </c>
      <c r="G16" s="21">
        <v>1.9471143832193727E-2</v>
      </c>
      <c r="H16" s="21">
        <v>1.5981513604523823E-3</v>
      </c>
      <c r="I16" s="43">
        <v>-7.2092107986461151E-3</v>
      </c>
      <c r="J16" s="21"/>
      <c r="K16" s="29"/>
      <c r="L16" s="30"/>
    </row>
    <row r="17" spans="1:12" x14ac:dyDescent="0.25">
      <c r="A17" s="44" t="s">
        <v>48</v>
      </c>
      <c r="B17" s="21">
        <v>3.8358341268017293E-2</v>
      </c>
      <c r="C17" s="21">
        <v>2.8521443827933535E-3</v>
      </c>
      <c r="D17" s="21">
        <v>7.4595127351773094E-4</v>
      </c>
      <c r="E17" s="21">
        <v>-2.9915592055085316E-4</v>
      </c>
      <c r="F17" s="21">
        <v>9.2638969135525606E-3</v>
      </c>
      <c r="G17" s="21">
        <v>1.3845416878016659E-2</v>
      </c>
      <c r="H17" s="21">
        <v>3.671029315976071E-3</v>
      </c>
      <c r="I17" s="43">
        <v>-4.8806244521411024E-3</v>
      </c>
      <c r="J17" s="21"/>
      <c r="K17" s="29"/>
      <c r="L17" s="30"/>
    </row>
    <row r="18" spans="1:12" x14ac:dyDescent="0.25">
      <c r="A18" s="44" t="s">
        <v>49</v>
      </c>
      <c r="B18" s="21">
        <v>4.1759013462911998E-2</v>
      </c>
      <c r="C18" s="21">
        <v>7.5087248100269566E-3</v>
      </c>
      <c r="D18" s="21">
        <v>4.9432747838384916E-3</v>
      </c>
      <c r="E18" s="21">
        <v>6.2381908146758036E-4</v>
      </c>
      <c r="F18" s="21">
        <v>-2.8098187778503814E-2</v>
      </c>
      <c r="G18" s="21">
        <v>2.4679224154180446E-3</v>
      </c>
      <c r="H18" s="21">
        <v>5.935461065394998E-3</v>
      </c>
      <c r="I18" s="43">
        <v>-3.4731405501261525E-3</v>
      </c>
      <c r="J18" s="21"/>
      <c r="K18" s="29"/>
      <c r="L18" s="30"/>
    </row>
    <row r="19" spans="1:12" ht="17.25" customHeight="1" x14ac:dyDescent="0.25">
      <c r="A19" s="44" t="s">
        <v>50</v>
      </c>
      <c r="B19" s="21">
        <v>5.2612306148248855E-2</v>
      </c>
      <c r="C19" s="21">
        <v>7.6122756032956929E-3</v>
      </c>
      <c r="D19" s="21">
        <v>4.9281858825422908E-3</v>
      </c>
      <c r="E19" s="21">
        <v>7.6705759883832769E-5</v>
      </c>
      <c r="F19" s="21">
        <v>-1.2368394260779958E-3</v>
      </c>
      <c r="G19" s="21">
        <v>-3.3756164150704482E-3</v>
      </c>
      <c r="H19" s="21">
        <v>3.3949993445452353E-3</v>
      </c>
      <c r="I19" s="43">
        <v>-1.1290827910407364E-3</v>
      </c>
      <c r="J19" s="61"/>
      <c r="K19" s="31"/>
      <c r="L19" s="30"/>
    </row>
    <row r="20" spans="1:12" x14ac:dyDescent="0.25">
      <c r="A20" s="44" t="s">
        <v>51</v>
      </c>
      <c r="B20" s="21">
        <v>9.7139525429531304E-2</v>
      </c>
      <c r="C20" s="21">
        <v>1.6379470197166013E-2</v>
      </c>
      <c r="D20" s="21">
        <v>4.2036834960232916E-3</v>
      </c>
      <c r="E20" s="21">
        <v>-2.2398959936409391E-4</v>
      </c>
      <c r="F20" s="21">
        <v>7.0535175563078312E-2</v>
      </c>
      <c r="G20" s="21">
        <v>-1.8722875378324177E-3</v>
      </c>
      <c r="H20" s="21">
        <v>-1.6201571865440689E-3</v>
      </c>
      <c r="I20" s="43">
        <v>-7.0304004488257466E-3</v>
      </c>
      <c r="J20" s="19"/>
      <c r="K20" s="25"/>
      <c r="L20" s="30"/>
    </row>
    <row r="21" spans="1:12" ht="15.75" thickBot="1" x14ac:dyDescent="0.3">
      <c r="A21" s="45" t="s">
        <v>52</v>
      </c>
      <c r="B21" s="46">
        <v>0.11790532339171156</v>
      </c>
      <c r="C21" s="46">
        <v>5.6078838650071683E-2</v>
      </c>
      <c r="D21" s="46">
        <v>5.4467887339979537E-3</v>
      </c>
      <c r="E21" s="46">
        <v>1.8906442018551406E-3</v>
      </c>
      <c r="F21" s="46">
        <v>0.11134700945064036</v>
      </c>
      <c r="G21" s="46">
        <v>9.337372829807844E-3</v>
      </c>
      <c r="H21" s="46">
        <v>-7.8563318115727476E-3</v>
      </c>
      <c r="I21" s="47">
        <v>-1.2115380499331807E-2</v>
      </c>
      <c r="J21" s="19"/>
      <c r="K21" s="39"/>
      <c r="L21" s="30"/>
    </row>
    <row r="22" spans="1:12" x14ac:dyDescent="0.25">
      <c r="A22" s="62" t="s">
        <v>46</v>
      </c>
      <c r="B22" s="19"/>
      <c r="C22" s="19"/>
      <c r="D22" s="19"/>
      <c r="E22" s="19"/>
      <c r="F22" s="19"/>
      <c r="G22" s="19"/>
      <c r="H22" s="19"/>
      <c r="I22" s="19"/>
      <c r="J22" s="19"/>
      <c r="K22" s="25"/>
      <c r="L22" s="30"/>
    </row>
    <row r="23" spans="1:12" ht="10.5" customHeight="1" x14ac:dyDescent="0.25">
      <c r="B23" s="19"/>
      <c r="C23" s="19"/>
      <c r="D23" s="19"/>
      <c r="E23" s="19"/>
      <c r="F23" s="19"/>
      <c r="G23" s="19"/>
      <c r="H23" s="19"/>
      <c r="I23" s="19"/>
      <c r="J23" s="19"/>
      <c r="K23" s="32"/>
      <c r="L23" s="30"/>
    </row>
    <row r="24" spans="1:12" x14ac:dyDescent="0.25">
      <c r="A24" s="56" t="str">
        <f>"Indexed number of payroll jobs and total wages, "&amp;$L$1&amp;" and Australia"</f>
        <v>Indexed number of payroll jobs and total wages, Western Australia and Australia</v>
      </c>
      <c r="B24" s="19"/>
      <c r="C24" s="19"/>
      <c r="D24" s="19"/>
      <c r="E24" s="19"/>
      <c r="F24" s="19"/>
      <c r="G24" s="19"/>
      <c r="H24" s="19"/>
      <c r="I24" s="19"/>
      <c r="J24" s="19"/>
      <c r="K24" s="32"/>
      <c r="L24" s="30"/>
    </row>
    <row r="25" spans="1:12" x14ac:dyDescent="0.2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32"/>
      <c r="L25" s="30"/>
    </row>
    <row r="26" spans="1:12" x14ac:dyDescent="0.25">
      <c r="B26" s="19"/>
      <c r="C26" s="19"/>
      <c r="D26" s="19"/>
      <c r="E26" s="19"/>
      <c r="F26" s="19"/>
      <c r="G26" s="19"/>
      <c r="H26" s="19"/>
      <c r="I26" s="19"/>
      <c r="J26" s="19"/>
      <c r="K26" s="32"/>
      <c r="L26" s="30"/>
    </row>
    <row r="27" spans="1:12" x14ac:dyDescent="0.25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39"/>
      <c r="L27" s="30"/>
    </row>
    <row r="28" spans="1:12" x14ac:dyDescent="0.25">
      <c r="A28" s="19"/>
      <c r="B28" s="56"/>
      <c r="C28" s="56"/>
      <c r="D28" s="56"/>
      <c r="E28" s="56"/>
      <c r="F28" s="56"/>
      <c r="G28" s="56"/>
      <c r="H28" s="56"/>
      <c r="I28" s="56"/>
      <c r="J28" s="56"/>
      <c r="K28" s="63"/>
      <c r="L28" s="30"/>
    </row>
    <row r="29" spans="1:12" x14ac:dyDescent="0.25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32"/>
      <c r="L29" s="30"/>
    </row>
    <row r="30" spans="1:12" x14ac:dyDescent="0.25">
      <c r="B30" s="19"/>
      <c r="C30" s="19"/>
      <c r="D30" s="19"/>
      <c r="E30" s="19"/>
      <c r="F30" s="19"/>
      <c r="G30" s="19"/>
      <c r="H30" s="19"/>
      <c r="I30" s="19"/>
      <c r="J30" s="19"/>
      <c r="K30" s="32"/>
      <c r="L30" s="30"/>
    </row>
    <row r="31" spans="1:12" x14ac:dyDescent="0.25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32"/>
      <c r="L31" s="30"/>
    </row>
    <row r="32" spans="1:12" x14ac:dyDescent="0.25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32"/>
      <c r="L32" s="30"/>
    </row>
    <row r="33" spans="1:12" ht="15.75" customHeight="1" x14ac:dyDescent="0.25">
      <c r="B33" s="19"/>
      <c r="C33" s="19"/>
      <c r="D33" s="19"/>
      <c r="E33" s="19"/>
      <c r="F33" s="19"/>
      <c r="G33" s="19"/>
      <c r="H33" s="19"/>
      <c r="I33" s="19"/>
      <c r="J33" s="19"/>
      <c r="K33" s="32"/>
      <c r="L33" s="30"/>
    </row>
    <row r="34" spans="1:12" x14ac:dyDescent="0.25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30" t="s">
        <v>26</v>
      </c>
      <c r="L34" s="30" t="s">
        <v>62</v>
      </c>
    </row>
    <row r="35" spans="1:12" ht="11.25" customHeight="1" x14ac:dyDescent="0.25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30"/>
      <c r="L35" s="29" t="s">
        <v>24</v>
      </c>
    </row>
    <row r="36" spans="1:12" x14ac:dyDescent="0.25">
      <c r="A36" s="56" t="str">
        <f>"Indexed number of payroll jobs held by men by age group, "&amp;$L$1</f>
        <v>Indexed number of payroll jobs held by men by age group, Western Australia</v>
      </c>
      <c r="B36" s="19"/>
      <c r="C36" s="19"/>
      <c r="D36" s="19"/>
      <c r="E36" s="19"/>
      <c r="F36" s="19"/>
      <c r="G36" s="19"/>
      <c r="H36" s="19"/>
      <c r="I36" s="19"/>
      <c r="J36" s="19"/>
      <c r="K36" s="29" t="s">
        <v>69</v>
      </c>
      <c r="L36" s="30">
        <v>88.8</v>
      </c>
    </row>
    <row r="37" spans="1:12" x14ac:dyDescent="0.25">
      <c r="B37" s="19"/>
      <c r="C37" s="19"/>
      <c r="D37" s="19"/>
      <c r="E37" s="19"/>
      <c r="F37" s="19"/>
      <c r="G37" s="19"/>
      <c r="H37" s="19"/>
      <c r="I37" s="19"/>
      <c r="J37" s="19"/>
      <c r="K37" s="29" t="s">
        <v>47</v>
      </c>
      <c r="L37" s="30">
        <v>102.42</v>
      </c>
    </row>
    <row r="38" spans="1:12" x14ac:dyDescent="0.25">
      <c r="B38" s="19"/>
      <c r="C38" s="19"/>
      <c r="D38" s="19"/>
      <c r="E38" s="19"/>
      <c r="F38" s="19"/>
      <c r="G38" s="19"/>
      <c r="H38" s="19"/>
      <c r="I38" s="19"/>
      <c r="J38" s="19"/>
      <c r="K38" s="29" t="s">
        <v>48</v>
      </c>
      <c r="L38" s="30">
        <v>101.86</v>
      </c>
    </row>
    <row r="39" spans="1:12" x14ac:dyDescent="0.25">
      <c r="K39" s="31" t="s">
        <v>49</v>
      </c>
      <c r="L39" s="30">
        <v>102.68</v>
      </c>
    </row>
    <row r="40" spans="1:12" x14ac:dyDescent="0.25">
      <c r="K40" s="25" t="s">
        <v>50</v>
      </c>
      <c r="L40" s="30">
        <v>104.5</v>
      </c>
    </row>
    <row r="41" spans="1:12" x14ac:dyDescent="0.25">
      <c r="K41" s="25" t="s">
        <v>51</v>
      </c>
      <c r="L41" s="30">
        <v>108.69</v>
      </c>
    </row>
    <row r="42" spans="1:12" x14ac:dyDescent="0.25">
      <c r="K42" s="25" t="s">
        <v>52</v>
      </c>
      <c r="L42" s="30">
        <v>106.47</v>
      </c>
    </row>
    <row r="43" spans="1:12" x14ac:dyDescent="0.25">
      <c r="K43" s="25"/>
      <c r="L43" s="30"/>
    </row>
    <row r="44" spans="1:12" x14ac:dyDescent="0.25">
      <c r="K44" s="30"/>
      <c r="L44" s="30" t="s">
        <v>23</v>
      </c>
    </row>
    <row r="45" spans="1:12" x14ac:dyDescent="0.25">
      <c r="K45" s="29" t="s">
        <v>69</v>
      </c>
      <c r="L45" s="30">
        <v>85.95</v>
      </c>
    </row>
    <row r="46" spans="1:12" ht="15.4" customHeight="1" x14ac:dyDescent="0.25">
      <c r="A46" s="56" t="str">
        <f>"Indexed number of payroll jobs held by women by age group, "&amp;$L$1</f>
        <v>Indexed number of payroll jobs held by women by age group, Western Australia</v>
      </c>
      <c r="B46" s="19"/>
      <c r="C46" s="19"/>
      <c r="D46" s="19"/>
      <c r="E46" s="19"/>
      <c r="F46" s="19"/>
      <c r="G46" s="19"/>
      <c r="H46" s="19"/>
      <c r="I46" s="19"/>
      <c r="J46" s="19"/>
      <c r="K46" s="29" t="s">
        <v>47</v>
      </c>
      <c r="L46" s="30">
        <v>101.97</v>
      </c>
    </row>
    <row r="47" spans="1:12" ht="15.4" customHeight="1" x14ac:dyDescent="0.25">
      <c r="B47" s="19"/>
      <c r="C47" s="19"/>
      <c r="D47" s="19"/>
      <c r="E47" s="19"/>
      <c r="F47" s="19"/>
      <c r="G47" s="19"/>
      <c r="H47" s="19"/>
      <c r="I47" s="19"/>
      <c r="J47" s="19"/>
      <c r="K47" s="29" t="s">
        <v>48</v>
      </c>
      <c r="L47" s="30">
        <v>101.25</v>
      </c>
    </row>
    <row r="48" spans="1:12" ht="15.4" customHeight="1" x14ac:dyDescent="0.25">
      <c r="B48" s="19"/>
      <c r="C48" s="19"/>
      <c r="D48" s="19"/>
      <c r="E48" s="19"/>
      <c r="F48" s="19"/>
      <c r="G48" s="19"/>
      <c r="H48" s="19"/>
      <c r="I48" s="19"/>
      <c r="J48" s="19"/>
      <c r="K48" s="31" t="s">
        <v>49</v>
      </c>
      <c r="L48" s="30">
        <v>102.17</v>
      </c>
    </row>
    <row r="49" spans="1:12" ht="15.4" customHeight="1" x14ac:dyDescent="0.25">
      <c r="B49" s="19"/>
      <c r="C49" s="19"/>
      <c r="D49" s="19"/>
      <c r="E49" s="19"/>
      <c r="F49" s="19"/>
      <c r="G49" s="19"/>
      <c r="H49" s="19"/>
      <c r="I49" s="19"/>
      <c r="J49" s="19"/>
      <c r="K49" s="25" t="s">
        <v>50</v>
      </c>
      <c r="L49" s="30">
        <v>104.23</v>
      </c>
    </row>
    <row r="50" spans="1:12" ht="15.4" customHeight="1" x14ac:dyDescent="0.25">
      <c r="B50" s="19"/>
      <c r="C50" s="19"/>
      <c r="D50" s="19"/>
      <c r="E50" s="19"/>
      <c r="F50" s="19"/>
      <c r="G50" s="19"/>
      <c r="H50" s="19"/>
      <c r="I50" s="19"/>
      <c r="J50" s="19"/>
      <c r="K50" s="25" t="s">
        <v>51</v>
      </c>
      <c r="L50" s="30">
        <v>109.29</v>
      </c>
    </row>
    <row r="51" spans="1:12" ht="15.4" customHeight="1" x14ac:dyDescent="0.25">
      <c r="B51" s="19"/>
      <c r="C51" s="19"/>
      <c r="D51" s="19"/>
      <c r="E51" s="19"/>
      <c r="F51" s="19"/>
      <c r="G51" s="19"/>
      <c r="H51" s="19"/>
      <c r="I51" s="19"/>
      <c r="J51" s="19"/>
      <c r="K51" s="25" t="s">
        <v>52</v>
      </c>
      <c r="L51" s="30">
        <v>111.29</v>
      </c>
    </row>
    <row r="52" spans="1:12" ht="15.4" customHeight="1" x14ac:dyDescent="0.25">
      <c r="B52" s="56"/>
      <c r="C52" s="56"/>
      <c r="D52" s="56"/>
      <c r="E52" s="56"/>
      <c r="F52" s="56"/>
      <c r="G52" s="56"/>
      <c r="H52" s="56"/>
      <c r="I52" s="56"/>
      <c r="J52" s="56"/>
      <c r="K52" s="25"/>
      <c r="L52" s="30"/>
    </row>
    <row r="53" spans="1:12" ht="15.4" customHeight="1" x14ac:dyDescent="0.25">
      <c r="B53" s="19"/>
      <c r="C53" s="19"/>
      <c r="D53" s="19"/>
      <c r="E53" s="19"/>
      <c r="F53" s="19"/>
      <c r="G53" s="19"/>
      <c r="H53" s="19"/>
      <c r="I53" s="19"/>
      <c r="J53" s="19"/>
      <c r="K53" s="30"/>
      <c r="L53" s="30" t="s">
        <v>22</v>
      </c>
    </row>
    <row r="54" spans="1:12" ht="15.4" customHeight="1" x14ac:dyDescent="0.25">
      <c r="B54" s="56"/>
      <c r="C54" s="56"/>
      <c r="D54" s="56"/>
      <c r="E54" s="56"/>
      <c r="F54" s="56"/>
      <c r="G54" s="56"/>
      <c r="H54" s="56"/>
      <c r="I54" s="56"/>
      <c r="J54" s="56"/>
      <c r="K54" s="29" t="s">
        <v>69</v>
      </c>
      <c r="L54" s="30">
        <v>85.71</v>
      </c>
    </row>
    <row r="55" spans="1:12" ht="15.4" customHeight="1" x14ac:dyDescent="0.25">
      <c r="A55" s="56" t="str">
        <f>"Change in payroll jobs since week ending "&amp;TEXT($L$3,"dd mmmm yyyy")&amp;" by Industry, "&amp;$L$1</f>
        <v>Change in payroll jobs since week ending 14 March 2020 by Industry, Western Australia</v>
      </c>
      <c r="B55" s="19"/>
      <c r="C55" s="19"/>
      <c r="D55" s="19"/>
      <c r="E55" s="19"/>
      <c r="F55" s="19"/>
      <c r="G55" s="19"/>
      <c r="H55" s="19"/>
      <c r="I55" s="19"/>
      <c r="J55" s="19"/>
      <c r="K55" s="29" t="s">
        <v>47</v>
      </c>
      <c r="L55" s="30">
        <v>101.64</v>
      </c>
    </row>
    <row r="56" spans="1:12" ht="15.4" customHeight="1" x14ac:dyDescent="0.25">
      <c r="B56" s="19"/>
      <c r="C56" s="19"/>
      <c r="D56" s="19"/>
      <c r="E56" s="19"/>
      <c r="F56" s="19"/>
      <c r="G56" s="19"/>
      <c r="H56" s="19"/>
      <c r="I56" s="19"/>
      <c r="J56" s="19"/>
      <c r="K56" s="29" t="s">
        <v>48</v>
      </c>
      <c r="L56" s="30">
        <v>101.26</v>
      </c>
    </row>
    <row r="57" spans="1:12" ht="15.4" customHeight="1" x14ac:dyDescent="0.25">
      <c r="B57" s="19"/>
      <c r="C57" s="19"/>
      <c r="D57" s="19"/>
      <c r="E57" s="19"/>
      <c r="F57" s="19"/>
      <c r="G57" s="19"/>
      <c r="H57" s="19"/>
      <c r="I57" s="19"/>
      <c r="J57" s="19"/>
      <c r="K57" s="31" t="s">
        <v>49</v>
      </c>
      <c r="L57" s="30">
        <v>102.57</v>
      </c>
    </row>
    <row r="58" spans="1:12" ht="15.4" customHeight="1" x14ac:dyDescent="0.25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25" t="s">
        <v>50</v>
      </c>
      <c r="L58" s="30">
        <v>104.56</v>
      </c>
    </row>
    <row r="59" spans="1:12" ht="15.4" customHeight="1" x14ac:dyDescent="0.25">
      <c r="B59" s="19"/>
      <c r="C59" s="19"/>
      <c r="D59" s="19"/>
      <c r="E59" s="19"/>
      <c r="F59" s="19"/>
      <c r="G59" s="19"/>
      <c r="H59" s="19"/>
      <c r="I59" s="19"/>
      <c r="J59" s="19"/>
      <c r="K59" s="25" t="s">
        <v>51</v>
      </c>
      <c r="L59" s="30">
        <v>109.42</v>
      </c>
    </row>
    <row r="60" spans="1:12" ht="15.4" customHeight="1" x14ac:dyDescent="0.25">
      <c r="K60" s="25" t="s">
        <v>52</v>
      </c>
      <c r="L60" s="30">
        <v>111.6</v>
      </c>
    </row>
    <row r="61" spans="1:12" ht="15.4" customHeight="1" x14ac:dyDescent="0.25">
      <c r="K61" s="25"/>
      <c r="L61" s="30"/>
    </row>
    <row r="62" spans="1:12" ht="15.4" customHeight="1" x14ac:dyDescent="0.25">
      <c r="B62" s="19"/>
      <c r="C62" s="19"/>
      <c r="D62" s="19"/>
      <c r="E62" s="19"/>
      <c r="F62" s="19"/>
      <c r="G62" s="19"/>
      <c r="H62" s="19"/>
      <c r="I62" s="19"/>
      <c r="J62" s="19"/>
      <c r="K62" s="27"/>
      <c r="L62" s="27"/>
    </row>
    <row r="63" spans="1:12" ht="15.4" customHeight="1" x14ac:dyDescent="0.25">
      <c r="K63" s="30" t="s">
        <v>25</v>
      </c>
      <c r="L63" s="29" t="s">
        <v>63</v>
      </c>
    </row>
    <row r="64" spans="1:12" ht="15.4" customHeight="1" x14ac:dyDescent="0.25">
      <c r="K64" s="63"/>
      <c r="L64" s="29" t="s">
        <v>24</v>
      </c>
    </row>
    <row r="65" spans="1:12" ht="15.4" customHeight="1" x14ac:dyDescent="0.25">
      <c r="K65" s="29" t="s">
        <v>69</v>
      </c>
      <c r="L65" s="30">
        <v>88.48</v>
      </c>
    </row>
    <row r="66" spans="1:12" ht="15.4" customHeight="1" x14ac:dyDescent="0.25">
      <c r="K66" s="29" t="s">
        <v>47</v>
      </c>
      <c r="L66" s="30">
        <v>103.93</v>
      </c>
    </row>
    <row r="67" spans="1:12" ht="15.4" customHeight="1" x14ac:dyDescent="0.25">
      <c r="K67" s="29" t="s">
        <v>48</v>
      </c>
      <c r="L67" s="30">
        <v>104.74</v>
      </c>
    </row>
    <row r="68" spans="1:12" ht="15.4" customHeight="1" x14ac:dyDescent="0.25">
      <c r="K68" s="31" t="s">
        <v>49</v>
      </c>
      <c r="L68" s="30">
        <v>103.82</v>
      </c>
    </row>
    <row r="69" spans="1:12" ht="15.4" customHeight="1" x14ac:dyDescent="0.25">
      <c r="K69" s="25" t="s">
        <v>50</v>
      </c>
      <c r="L69" s="30">
        <v>104.34</v>
      </c>
    </row>
    <row r="70" spans="1:12" ht="15.4" customHeight="1" x14ac:dyDescent="0.25">
      <c r="K70" s="25" t="s">
        <v>51</v>
      </c>
      <c r="L70" s="30">
        <v>107.12</v>
      </c>
    </row>
    <row r="71" spans="1:12" ht="15.4" customHeight="1" x14ac:dyDescent="0.25">
      <c r="K71" s="25" t="s">
        <v>52</v>
      </c>
      <c r="L71" s="30">
        <v>104.98</v>
      </c>
    </row>
    <row r="72" spans="1:12" ht="15.4" customHeight="1" x14ac:dyDescent="0.25">
      <c r="K72" s="25"/>
      <c r="L72" s="30"/>
    </row>
    <row r="73" spans="1:12" ht="15.4" customHeight="1" x14ac:dyDescent="0.25">
      <c r="K73" s="26"/>
      <c r="L73" s="30" t="s">
        <v>23</v>
      </c>
    </row>
    <row r="74" spans="1:12" ht="15.4" customHeight="1" x14ac:dyDescent="0.25">
      <c r="K74" s="29" t="s">
        <v>69</v>
      </c>
      <c r="L74" s="30">
        <v>87.11</v>
      </c>
    </row>
    <row r="75" spans="1:12" ht="15.4" customHeight="1" x14ac:dyDescent="0.25">
      <c r="K75" s="29" t="s">
        <v>47</v>
      </c>
      <c r="L75" s="30">
        <v>104.22</v>
      </c>
    </row>
    <row r="76" spans="1:12" ht="15.4" customHeight="1" x14ac:dyDescent="0.25">
      <c r="K76" s="29" t="s">
        <v>48</v>
      </c>
      <c r="L76" s="30">
        <v>105.82</v>
      </c>
    </row>
    <row r="77" spans="1:12" ht="15.4" customHeight="1" x14ac:dyDescent="0.25">
      <c r="A77" s="56" t="str">
        <f>"Distribution of payroll jobs by industry, "&amp;$L$1</f>
        <v>Distribution of payroll jobs by industry, Western Australia</v>
      </c>
      <c r="K77" s="31" t="s">
        <v>49</v>
      </c>
      <c r="L77" s="30">
        <v>104.86</v>
      </c>
    </row>
    <row r="78" spans="1:12" ht="15.4" customHeight="1" x14ac:dyDescent="0.25">
      <c r="K78" s="25" t="s">
        <v>50</v>
      </c>
      <c r="L78" s="30">
        <v>105.16</v>
      </c>
    </row>
    <row r="79" spans="1:12" ht="15.4" customHeight="1" x14ac:dyDescent="0.25">
      <c r="K79" s="25" t="s">
        <v>51</v>
      </c>
      <c r="L79" s="30">
        <v>109.19</v>
      </c>
    </row>
    <row r="80" spans="1:12" ht="15.4" customHeight="1" x14ac:dyDescent="0.25">
      <c r="K80" s="25" t="s">
        <v>52</v>
      </c>
      <c r="L80" s="30">
        <v>111.04</v>
      </c>
    </row>
    <row r="81" spans="1:12" ht="15.4" customHeight="1" x14ac:dyDescent="0.25">
      <c r="K81" s="25"/>
      <c r="L81" s="30"/>
    </row>
    <row r="82" spans="1:12" ht="15.4" customHeight="1" x14ac:dyDescent="0.25">
      <c r="K82" s="27"/>
      <c r="L82" s="30" t="s">
        <v>22</v>
      </c>
    </row>
    <row r="83" spans="1:12" ht="15.4" customHeight="1" x14ac:dyDescent="0.25">
      <c r="K83" s="29" t="s">
        <v>69</v>
      </c>
      <c r="L83" s="30">
        <v>86.77</v>
      </c>
    </row>
    <row r="84" spans="1:12" ht="15.4" customHeight="1" x14ac:dyDescent="0.25">
      <c r="K84" s="29" t="s">
        <v>47</v>
      </c>
      <c r="L84" s="30">
        <v>103.9</v>
      </c>
    </row>
    <row r="85" spans="1:12" ht="15.4" customHeight="1" x14ac:dyDescent="0.25">
      <c r="K85" s="29" t="s">
        <v>48</v>
      </c>
      <c r="L85" s="30">
        <v>105.98</v>
      </c>
    </row>
    <row r="86" spans="1:12" ht="15.4" customHeight="1" x14ac:dyDescent="0.25">
      <c r="K86" s="31" t="s">
        <v>49</v>
      </c>
      <c r="L86" s="30">
        <v>105.5</v>
      </c>
    </row>
    <row r="87" spans="1:12" ht="15.4" customHeight="1" x14ac:dyDescent="0.25">
      <c r="K87" s="25" t="s">
        <v>50</v>
      </c>
      <c r="L87" s="30">
        <v>105.86</v>
      </c>
    </row>
    <row r="88" spans="1:12" ht="15.4" customHeight="1" x14ac:dyDescent="0.25">
      <c r="K88" s="25" t="s">
        <v>51</v>
      </c>
      <c r="L88" s="30">
        <v>109.99</v>
      </c>
    </row>
    <row r="89" spans="1:12" ht="15.4" customHeight="1" x14ac:dyDescent="0.25">
      <c r="K89" s="25" t="s">
        <v>52</v>
      </c>
      <c r="L89" s="30">
        <v>112.05</v>
      </c>
    </row>
    <row r="90" spans="1:12" ht="15.4" customHeight="1" x14ac:dyDescent="0.25">
      <c r="K90" s="25"/>
      <c r="L90" s="30"/>
    </row>
    <row r="91" spans="1:12" ht="15" customHeight="1" x14ac:dyDescent="0.25">
      <c r="B91" s="19"/>
      <c r="C91" s="19"/>
      <c r="D91" s="19"/>
      <c r="E91" s="19"/>
      <c r="F91" s="19"/>
      <c r="G91" s="19"/>
      <c r="H91" s="19"/>
      <c r="I91" s="19"/>
      <c r="J91" s="19"/>
      <c r="K91" s="26"/>
      <c r="L91" s="26"/>
    </row>
    <row r="92" spans="1:12" ht="15" customHeight="1" x14ac:dyDescent="0.25">
      <c r="B92" s="19"/>
      <c r="C92" s="19"/>
      <c r="D92" s="19"/>
      <c r="E92" s="19"/>
      <c r="F92" s="19"/>
      <c r="G92" s="19"/>
      <c r="H92" s="19"/>
      <c r="I92" s="19"/>
      <c r="J92" s="19"/>
      <c r="K92" s="30" t="s">
        <v>21</v>
      </c>
      <c r="L92" s="49" t="s">
        <v>64</v>
      </c>
    </row>
    <row r="93" spans="1:12" ht="15" customHeight="1" x14ac:dyDescent="0.25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22"/>
      <c r="L93" s="28"/>
    </row>
    <row r="94" spans="1:12" ht="15" customHeight="1" x14ac:dyDescent="0.25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26" t="s">
        <v>19</v>
      </c>
      <c r="L94" s="29">
        <v>-4.1799999999999997E-2</v>
      </c>
    </row>
    <row r="95" spans="1:12" ht="15" customHeight="1" x14ac:dyDescent="0.25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26" t="s">
        <v>0</v>
      </c>
      <c r="L95" s="29">
        <v>1.6299999999999999E-2</v>
      </c>
    </row>
    <row r="96" spans="1:12" ht="15" customHeight="1" x14ac:dyDescent="0.25">
      <c r="B96" s="19"/>
      <c r="C96" s="19"/>
      <c r="D96" s="19"/>
      <c r="E96" s="19"/>
      <c r="F96" s="19"/>
      <c r="G96" s="19"/>
      <c r="H96" s="19"/>
      <c r="I96" s="19"/>
      <c r="J96" s="19"/>
      <c r="K96" s="26" t="s">
        <v>1</v>
      </c>
      <c r="L96" s="29">
        <v>1.11E-2</v>
      </c>
    </row>
    <row r="97" spans="1:12" ht="15" customHeight="1" x14ac:dyDescent="0.25">
      <c r="B97" s="19"/>
      <c r="C97" s="19"/>
      <c r="D97" s="19"/>
      <c r="E97" s="19"/>
      <c r="F97" s="19"/>
      <c r="G97" s="19"/>
      <c r="H97" s="19"/>
      <c r="I97" s="19"/>
      <c r="J97" s="19"/>
      <c r="K97" s="26" t="s">
        <v>18</v>
      </c>
      <c r="L97" s="29">
        <v>4.5900000000000003E-2</v>
      </c>
    </row>
    <row r="98" spans="1:12" ht="15" customHeight="1" x14ac:dyDescent="0.25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26" t="s">
        <v>2</v>
      </c>
      <c r="L98" s="29">
        <v>7.7999999999999996E-3</v>
      </c>
    </row>
    <row r="99" spans="1:12" ht="15" customHeight="1" x14ac:dyDescent="0.25">
      <c r="B99" s="19"/>
      <c r="C99" s="19"/>
      <c r="D99" s="19"/>
      <c r="E99" s="19"/>
      <c r="F99" s="19"/>
      <c r="G99" s="19"/>
      <c r="H99" s="19"/>
      <c r="I99" s="19"/>
      <c r="J99" s="19"/>
      <c r="K99" s="26" t="s">
        <v>17</v>
      </c>
      <c r="L99" s="29">
        <v>1.14E-2</v>
      </c>
    </row>
    <row r="100" spans="1:12" ht="15" customHeight="1" x14ac:dyDescent="0.25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26" t="s">
        <v>16</v>
      </c>
      <c r="L100" s="29">
        <v>-1.14E-2</v>
      </c>
    </row>
    <row r="101" spans="1:12" ht="15" customHeight="1" x14ac:dyDescent="0.25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26" t="s">
        <v>15</v>
      </c>
      <c r="L101" s="29">
        <v>-7.0199999999999999E-2</v>
      </c>
    </row>
    <row r="102" spans="1:12" x14ac:dyDescent="0.25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26" t="s">
        <v>14</v>
      </c>
      <c r="L102" s="29">
        <v>-4.1000000000000002E-2</v>
      </c>
    </row>
    <row r="103" spans="1:12" x14ac:dyDescent="0.25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26" t="s">
        <v>13</v>
      </c>
      <c r="L103" s="29">
        <v>-8.5400000000000004E-2</v>
      </c>
    </row>
    <row r="104" spans="1:12" x14ac:dyDescent="0.25">
      <c r="K104" s="26" t="s">
        <v>12</v>
      </c>
      <c r="L104" s="29">
        <v>0.17860000000000001</v>
      </c>
    </row>
    <row r="105" spans="1:12" x14ac:dyDescent="0.25">
      <c r="K105" s="26" t="s">
        <v>11</v>
      </c>
      <c r="L105" s="29">
        <v>-5.4000000000000003E-3</v>
      </c>
    </row>
    <row r="106" spans="1:12" x14ac:dyDescent="0.25">
      <c r="K106" s="26" t="s">
        <v>10</v>
      </c>
      <c r="L106" s="29">
        <v>5.9700000000000003E-2</v>
      </c>
    </row>
    <row r="107" spans="1:12" x14ac:dyDescent="0.25">
      <c r="K107" s="26" t="s">
        <v>9</v>
      </c>
      <c r="L107" s="29">
        <v>5.2999999999999999E-2</v>
      </c>
    </row>
    <row r="108" spans="1:12" x14ac:dyDescent="0.25">
      <c r="K108" s="26" t="s">
        <v>8</v>
      </c>
      <c r="L108" s="29">
        <v>0.13400000000000001</v>
      </c>
    </row>
    <row r="109" spans="1:12" x14ac:dyDescent="0.25">
      <c r="K109" s="26" t="s">
        <v>7</v>
      </c>
      <c r="L109" s="29">
        <v>4.4999999999999997E-3</v>
      </c>
    </row>
    <row r="110" spans="1:12" x14ac:dyDescent="0.25">
      <c r="K110" s="26" t="s">
        <v>6</v>
      </c>
      <c r="L110" s="29">
        <v>8.2900000000000001E-2</v>
      </c>
    </row>
    <row r="111" spans="1:12" x14ac:dyDescent="0.25">
      <c r="K111" s="26" t="s">
        <v>5</v>
      </c>
      <c r="L111" s="29">
        <v>5.3900000000000003E-2</v>
      </c>
    </row>
    <row r="112" spans="1:12" x14ac:dyDescent="0.25">
      <c r="K112" s="26" t="s">
        <v>3</v>
      </c>
      <c r="L112" s="29">
        <v>5.5300000000000002E-2</v>
      </c>
    </row>
    <row r="113" spans="1:12" x14ac:dyDescent="0.25">
      <c r="K113" s="26"/>
      <c r="L113" s="34"/>
    </row>
    <row r="114" spans="1:12" x14ac:dyDescent="0.25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49" t="s">
        <v>65</v>
      </c>
      <c r="L114" s="49" t="s">
        <v>66</v>
      </c>
    </row>
    <row r="115" spans="1:12" x14ac:dyDescent="0.25">
      <c r="K115" s="22"/>
      <c r="L115" s="35">
        <v>43904</v>
      </c>
    </row>
    <row r="116" spans="1:12" x14ac:dyDescent="0.25">
      <c r="K116" s="26" t="s">
        <v>19</v>
      </c>
      <c r="L116" s="29">
        <v>1.35E-2</v>
      </c>
    </row>
    <row r="117" spans="1:12" x14ac:dyDescent="0.25">
      <c r="K117" s="26" t="s">
        <v>0</v>
      </c>
      <c r="L117" s="29">
        <v>7.0099999999999996E-2</v>
      </c>
    </row>
    <row r="118" spans="1:12" x14ac:dyDescent="0.25">
      <c r="K118" s="26" t="s">
        <v>1</v>
      </c>
      <c r="L118" s="29">
        <v>5.9400000000000001E-2</v>
      </c>
    </row>
    <row r="119" spans="1:12" x14ac:dyDescent="0.25">
      <c r="K119" s="26" t="s">
        <v>18</v>
      </c>
      <c r="L119" s="29">
        <v>1.11E-2</v>
      </c>
    </row>
    <row r="120" spans="1:12" x14ac:dyDescent="0.25">
      <c r="K120" s="26" t="s">
        <v>2</v>
      </c>
      <c r="L120" s="29">
        <v>6.8000000000000005E-2</v>
      </c>
    </row>
    <row r="121" spans="1:12" x14ac:dyDescent="0.25">
      <c r="K121" s="26" t="s">
        <v>17</v>
      </c>
      <c r="L121" s="29">
        <v>3.9300000000000002E-2</v>
      </c>
    </row>
    <row r="122" spans="1:12" x14ac:dyDescent="0.25">
      <c r="K122" s="26" t="s">
        <v>16</v>
      </c>
      <c r="L122" s="29">
        <v>9.5299999999999996E-2</v>
      </c>
    </row>
    <row r="123" spans="1:12" x14ac:dyDescent="0.25">
      <c r="K123" s="26" t="s">
        <v>15</v>
      </c>
      <c r="L123" s="29">
        <v>6.4399999999999999E-2</v>
      </c>
    </row>
    <row r="124" spans="1:12" x14ac:dyDescent="0.25">
      <c r="K124" s="26" t="s">
        <v>14</v>
      </c>
      <c r="L124" s="29">
        <v>4.1099999999999998E-2</v>
      </c>
    </row>
    <row r="125" spans="1:12" x14ac:dyDescent="0.25">
      <c r="K125" s="26" t="s">
        <v>13</v>
      </c>
      <c r="L125" s="29">
        <v>7.3000000000000001E-3</v>
      </c>
    </row>
    <row r="126" spans="1:12" x14ac:dyDescent="0.25">
      <c r="K126" s="26" t="s">
        <v>12</v>
      </c>
      <c r="L126" s="29">
        <v>2.5600000000000001E-2</v>
      </c>
    </row>
    <row r="127" spans="1:12" x14ac:dyDescent="0.25">
      <c r="K127" s="26" t="s">
        <v>11</v>
      </c>
      <c r="L127" s="29">
        <v>2.1600000000000001E-2</v>
      </c>
    </row>
    <row r="128" spans="1:12" x14ac:dyDescent="0.25">
      <c r="K128" s="26" t="s">
        <v>10</v>
      </c>
      <c r="L128" s="29">
        <v>7.4200000000000002E-2</v>
      </c>
    </row>
    <row r="129" spans="11:12" x14ac:dyDescent="0.25">
      <c r="K129" s="26" t="s">
        <v>9</v>
      </c>
      <c r="L129" s="29">
        <v>6.3700000000000007E-2</v>
      </c>
    </row>
    <row r="130" spans="11:12" x14ac:dyDescent="0.25">
      <c r="K130" s="26" t="s">
        <v>8</v>
      </c>
      <c r="L130" s="29">
        <v>6.0400000000000002E-2</v>
      </c>
    </row>
    <row r="131" spans="11:12" x14ac:dyDescent="0.25">
      <c r="K131" s="26" t="s">
        <v>7</v>
      </c>
      <c r="L131" s="29">
        <v>8.6400000000000005E-2</v>
      </c>
    </row>
    <row r="132" spans="11:12" x14ac:dyDescent="0.25">
      <c r="K132" s="26" t="s">
        <v>6</v>
      </c>
      <c r="L132" s="29">
        <v>0.1426</v>
      </c>
    </row>
    <row r="133" spans="11:12" x14ac:dyDescent="0.25">
      <c r="K133" s="26" t="s">
        <v>5</v>
      </c>
      <c r="L133" s="29">
        <v>1.61E-2</v>
      </c>
    </row>
    <row r="134" spans="11:12" x14ac:dyDescent="0.25">
      <c r="K134" s="26" t="s">
        <v>3</v>
      </c>
      <c r="L134" s="29">
        <v>3.5799999999999998E-2</v>
      </c>
    </row>
    <row r="135" spans="11:12" x14ac:dyDescent="0.25">
      <c r="K135" s="22"/>
      <c r="L135" s="33" t="s">
        <v>20</v>
      </c>
    </row>
    <row r="136" spans="11:12" x14ac:dyDescent="0.25">
      <c r="K136" s="26" t="s">
        <v>19</v>
      </c>
      <c r="L136" s="29">
        <v>1.23E-2</v>
      </c>
    </row>
    <row r="137" spans="11:12" x14ac:dyDescent="0.25">
      <c r="K137" s="26" t="s">
        <v>0</v>
      </c>
      <c r="L137" s="29">
        <v>6.7900000000000002E-2</v>
      </c>
    </row>
    <row r="138" spans="11:12" x14ac:dyDescent="0.25">
      <c r="K138" s="26" t="s">
        <v>1</v>
      </c>
      <c r="L138" s="29">
        <v>5.7200000000000001E-2</v>
      </c>
    </row>
    <row r="139" spans="11:12" x14ac:dyDescent="0.25">
      <c r="K139" s="26" t="s">
        <v>18</v>
      </c>
      <c r="L139" s="29">
        <v>1.11E-2</v>
      </c>
    </row>
    <row r="140" spans="11:12" x14ac:dyDescent="0.25">
      <c r="K140" s="26" t="s">
        <v>2</v>
      </c>
      <c r="L140" s="29">
        <v>6.5299999999999997E-2</v>
      </c>
    </row>
    <row r="141" spans="11:12" x14ac:dyDescent="0.25">
      <c r="K141" s="26" t="s">
        <v>17</v>
      </c>
      <c r="L141" s="29">
        <v>3.7900000000000003E-2</v>
      </c>
    </row>
    <row r="142" spans="11:12" x14ac:dyDescent="0.25">
      <c r="K142" s="26" t="s">
        <v>16</v>
      </c>
      <c r="L142" s="29">
        <v>8.9700000000000002E-2</v>
      </c>
    </row>
    <row r="143" spans="11:12" x14ac:dyDescent="0.25">
      <c r="K143" s="26" t="s">
        <v>15</v>
      </c>
      <c r="L143" s="29">
        <v>5.7099999999999998E-2</v>
      </c>
    </row>
    <row r="144" spans="11:12" x14ac:dyDescent="0.25">
      <c r="K144" s="26" t="s">
        <v>14</v>
      </c>
      <c r="L144" s="29">
        <v>3.7499999999999999E-2</v>
      </c>
    </row>
    <row r="145" spans="11:12" x14ac:dyDescent="0.25">
      <c r="K145" s="26" t="s">
        <v>13</v>
      </c>
      <c r="L145" s="29">
        <v>6.3E-3</v>
      </c>
    </row>
    <row r="146" spans="11:12" x14ac:dyDescent="0.25">
      <c r="K146" s="26" t="s">
        <v>12</v>
      </c>
      <c r="L146" s="29">
        <v>2.8799999999999999E-2</v>
      </c>
    </row>
    <row r="147" spans="11:12" x14ac:dyDescent="0.25">
      <c r="K147" s="26" t="s">
        <v>11</v>
      </c>
      <c r="L147" s="29">
        <v>2.0500000000000001E-2</v>
      </c>
    </row>
    <row r="148" spans="11:12" x14ac:dyDescent="0.25">
      <c r="K148" s="26" t="s">
        <v>10</v>
      </c>
      <c r="L148" s="29">
        <v>7.4899999999999994E-2</v>
      </c>
    </row>
    <row r="149" spans="11:12" x14ac:dyDescent="0.25">
      <c r="K149" s="26" t="s">
        <v>9</v>
      </c>
      <c r="L149" s="29">
        <v>6.3899999999999998E-2</v>
      </c>
    </row>
    <row r="150" spans="11:12" x14ac:dyDescent="0.25">
      <c r="K150" s="26" t="s">
        <v>8</v>
      </c>
      <c r="L150" s="29">
        <v>6.5299999999999997E-2</v>
      </c>
    </row>
    <row r="151" spans="11:12" x14ac:dyDescent="0.25">
      <c r="K151" s="26" t="s">
        <v>7</v>
      </c>
      <c r="L151" s="29">
        <v>8.2699999999999996E-2</v>
      </c>
    </row>
    <row r="152" spans="11:12" x14ac:dyDescent="0.25">
      <c r="K152" s="26" t="s">
        <v>6</v>
      </c>
      <c r="L152" s="29">
        <v>0.14710000000000001</v>
      </c>
    </row>
    <row r="153" spans="11:12" x14ac:dyDescent="0.25">
      <c r="K153" s="26" t="s">
        <v>5</v>
      </c>
      <c r="L153" s="29">
        <v>1.61E-2</v>
      </c>
    </row>
    <row r="154" spans="11:12" x14ac:dyDescent="0.25">
      <c r="K154" s="26" t="s">
        <v>3</v>
      </c>
      <c r="L154" s="29">
        <v>3.5999999999999997E-2</v>
      </c>
    </row>
    <row r="155" spans="11:12" x14ac:dyDescent="0.25">
      <c r="K155" s="22"/>
      <c r="L155" s="26"/>
    </row>
    <row r="156" spans="11:12" x14ac:dyDescent="0.25">
      <c r="K156" s="26" t="s">
        <v>53</v>
      </c>
      <c r="L156" s="49"/>
    </row>
    <row r="157" spans="11:12" x14ac:dyDescent="0.25">
      <c r="K157" s="48">
        <v>43904</v>
      </c>
      <c r="L157" s="30">
        <v>100</v>
      </c>
    </row>
    <row r="158" spans="11:12" x14ac:dyDescent="0.25">
      <c r="K158" s="48">
        <v>43911</v>
      </c>
      <c r="L158" s="30">
        <v>98.971400000000003</v>
      </c>
    </row>
    <row r="159" spans="11:12" x14ac:dyDescent="0.25">
      <c r="K159" s="48">
        <v>43918</v>
      </c>
      <c r="L159" s="30">
        <v>95.467100000000002</v>
      </c>
    </row>
    <row r="160" spans="11:12" x14ac:dyDescent="0.25">
      <c r="K160" s="48">
        <v>43925</v>
      </c>
      <c r="L160" s="30">
        <v>92.919799999999995</v>
      </c>
    </row>
    <row r="161" spans="11:12" x14ac:dyDescent="0.25">
      <c r="K161" s="48">
        <v>43932</v>
      </c>
      <c r="L161" s="30">
        <v>91.6477</v>
      </c>
    </row>
    <row r="162" spans="11:12" x14ac:dyDescent="0.25">
      <c r="K162" s="48">
        <v>43939</v>
      </c>
      <c r="L162" s="30">
        <v>91.631299999999996</v>
      </c>
    </row>
    <row r="163" spans="11:12" x14ac:dyDescent="0.25">
      <c r="K163" s="48">
        <v>43946</v>
      </c>
      <c r="L163" s="30">
        <v>92.161500000000004</v>
      </c>
    </row>
    <row r="164" spans="11:12" x14ac:dyDescent="0.25">
      <c r="K164" s="48">
        <v>43953</v>
      </c>
      <c r="L164" s="30">
        <v>92.658500000000004</v>
      </c>
    </row>
    <row r="165" spans="11:12" x14ac:dyDescent="0.25">
      <c r="K165" s="48">
        <v>43960</v>
      </c>
      <c r="L165" s="30">
        <v>93.343400000000003</v>
      </c>
    </row>
    <row r="166" spans="11:12" x14ac:dyDescent="0.25">
      <c r="K166" s="48">
        <v>43967</v>
      </c>
      <c r="L166" s="30">
        <v>93.936000000000007</v>
      </c>
    </row>
    <row r="167" spans="11:12" x14ac:dyDescent="0.25">
      <c r="K167" s="48">
        <v>43974</v>
      </c>
      <c r="L167" s="30">
        <v>94.2928</v>
      </c>
    </row>
    <row r="168" spans="11:12" x14ac:dyDescent="0.25">
      <c r="K168" s="48">
        <v>43981</v>
      </c>
      <c r="L168" s="30">
        <v>94.800299999999993</v>
      </c>
    </row>
    <row r="169" spans="11:12" x14ac:dyDescent="0.25">
      <c r="K169" s="48">
        <v>43988</v>
      </c>
      <c r="L169" s="30">
        <v>95.783600000000007</v>
      </c>
    </row>
    <row r="170" spans="11:12" x14ac:dyDescent="0.25">
      <c r="K170" s="48">
        <v>43995</v>
      </c>
      <c r="L170" s="30">
        <v>96.283299999999997</v>
      </c>
    </row>
    <row r="171" spans="11:12" x14ac:dyDescent="0.25">
      <c r="K171" s="48">
        <v>44002</v>
      </c>
      <c r="L171" s="30">
        <v>96.299300000000002</v>
      </c>
    </row>
    <row r="172" spans="11:12" x14ac:dyDescent="0.25">
      <c r="K172" s="48">
        <v>44009</v>
      </c>
      <c r="L172" s="30">
        <v>95.908500000000004</v>
      </c>
    </row>
    <row r="173" spans="11:12" x14ac:dyDescent="0.25">
      <c r="K173" s="48">
        <v>44016</v>
      </c>
      <c r="L173" s="30">
        <v>97.200699999999998</v>
      </c>
    </row>
    <row r="174" spans="11:12" x14ac:dyDescent="0.25">
      <c r="K174" s="48">
        <v>44023</v>
      </c>
      <c r="L174" s="30">
        <v>98.327699999999993</v>
      </c>
    </row>
    <row r="175" spans="11:12" x14ac:dyDescent="0.25">
      <c r="K175" s="48">
        <v>44030</v>
      </c>
      <c r="L175" s="30">
        <v>98.431600000000003</v>
      </c>
    </row>
    <row r="176" spans="11:12" x14ac:dyDescent="0.25">
      <c r="K176" s="48">
        <v>44037</v>
      </c>
      <c r="L176" s="30">
        <v>98.653199999999998</v>
      </c>
    </row>
    <row r="177" spans="11:12" x14ac:dyDescent="0.25">
      <c r="K177" s="48">
        <v>44044</v>
      </c>
      <c r="L177" s="30">
        <v>98.874799999999993</v>
      </c>
    </row>
    <row r="178" spans="11:12" x14ac:dyDescent="0.25">
      <c r="K178" s="48">
        <v>44051</v>
      </c>
      <c r="L178" s="30">
        <v>98.872200000000007</v>
      </c>
    </row>
    <row r="179" spans="11:12" x14ac:dyDescent="0.25">
      <c r="K179" s="48">
        <v>44058</v>
      </c>
      <c r="L179" s="30">
        <v>98.756699999999995</v>
      </c>
    </row>
    <row r="180" spans="11:12" x14ac:dyDescent="0.25">
      <c r="K180" s="48">
        <v>44065</v>
      </c>
      <c r="L180" s="30">
        <v>98.844300000000004</v>
      </c>
    </row>
    <row r="181" spans="11:12" x14ac:dyDescent="0.25">
      <c r="K181" s="48">
        <v>44072</v>
      </c>
      <c r="L181" s="30">
        <v>98.981499999999997</v>
      </c>
    </row>
    <row r="182" spans="11:12" x14ac:dyDescent="0.25">
      <c r="K182" s="48">
        <v>44079</v>
      </c>
      <c r="L182" s="30">
        <v>99.167100000000005</v>
      </c>
    </row>
    <row r="183" spans="11:12" x14ac:dyDescent="0.25">
      <c r="K183" s="48">
        <v>44086</v>
      </c>
      <c r="L183" s="30">
        <v>99.586299999999994</v>
      </c>
    </row>
    <row r="184" spans="11:12" x14ac:dyDescent="0.25">
      <c r="K184" s="48">
        <v>44093</v>
      </c>
      <c r="L184" s="30">
        <v>99.756799999999998</v>
      </c>
    </row>
    <row r="185" spans="11:12" x14ac:dyDescent="0.25">
      <c r="K185" s="48">
        <v>44100</v>
      </c>
      <c r="L185" s="30">
        <v>99.555800000000005</v>
      </c>
    </row>
    <row r="186" spans="11:12" x14ac:dyDescent="0.25">
      <c r="K186" s="48">
        <v>44107</v>
      </c>
      <c r="L186" s="30">
        <v>98.852000000000004</v>
      </c>
    </row>
    <row r="187" spans="11:12" x14ac:dyDescent="0.25">
      <c r="K187" s="48">
        <v>44114</v>
      </c>
      <c r="L187" s="30">
        <v>99.105000000000004</v>
      </c>
    </row>
    <row r="188" spans="11:12" x14ac:dyDescent="0.25">
      <c r="K188" s="48">
        <v>44121</v>
      </c>
      <c r="L188" s="30">
        <v>99.954999999999998</v>
      </c>
    </row>
    <row r="189" spans="11:12" x14ac:dyDescent="0.25">
      <c r="K189" s="48">
        <v>44128</v>
      </c>
      <c r="L189" s="30">
        <v>100.2466</v>
      </c>
    </row>
    <row r="190" spans="11:12" x14ac:dyDescent="0.25">
      <c r="K190" s="48">
        <v>44135</v>
      </c>
      <c r="L190" s="30">
        <v>100.3845</v>
      </c>
    </row>
    <row r="191" spans="11:12" x14ac:dyDescent="0.25">
      <c r="K191" s="48">
        <v>44142</v>
      </c>
      <c r="L191" s="30">
        <v>100.7709</v>
      </c>
    </row>
    <row r="192" spans="11:12" x14ac:dyDescent="0.25">
      <c r="K192" s="48">
        <v>44149</v>
      </c>
      <c r="L192" s="30">
        <v>101.5155</v>
      </c>
    </row>
    <row r="193" spans="11:12" x14ac:dyDescent="0.25">
      <c r="K193" s="48">
        <v>44156</v>
      </c>
      <c r="L193" s="30">
        <v>101.84010000000001</v>
      </c>
    </row>
    <row r="194" spans="11:12" x14ac:dyDescent="0.25">
      <c r="K194" s="48">
        <v>44163</v>
      </c>
      <c r="L194" s="30">
        <v>102.1601</v>
      </c>
    </row>
    <row r="195" spans="11:12" x14ac:dyDescent="0.25">
      <c r="K195" s="48">
        <v>44170</v>
      </c>
      <c r="L195" s="30">
        <v>102.7184</v>
      </c>
    </row>
    <row r="196" spans="11:12" x14ac:dyDescent="0.25">
      <c r="K196" s="48">
        <v>44177</v>
      </c>
      <c r="L196" s="30">
        <v>102.78919999999999</v>
      </c>
    </row>
    <row r="197" spans="11:12" x14ac:dyDescent="0.25">
      <c r="K197" s="48">
        <v>44184</v>
      </c>
      <c r="L197" s="30">
        <v>101.9855</v>
      </c>
    </row>
    <row r="198" spans="11:12" x14ac:dyDescent="0.25">
      <c r="K198" s="48">
        <v>44191</v>
      </c>
      <c r="L198" s="30">
        <v>98.188100000000006</v>
      </c>
    </row>
    <row r="199" spans="11:12" x14ac:dyDescent="0.25">
      <c r="K199" s="48">
        <v>44198</v>
      </c>
      <c r="L199" s="30">
        <v>95.282499999999999</v>
      </c>
    </row>
    <row r="200" spans="11:12" x14ac:dyDescent="0.25">
      <c r="K200" s="48">
        <v>44205</v>
      </c>
      <c r="L200" s="30">
        <v>96.644999999999996</v>
      </c>
    </row>
    <row r="201" spans="11:12" x14ac:dyDescent="0.25">
      <c r="K201" s="48">
        <v>44212</v>
      </c>
      <c r="L201" s="30">
        <v>98.738500000000002</v>
      </c>
    </row>
    <row r="202" spans="11:12" x14ac:dyDescent="0.25">
      <c r="K202" s="48">
        <v>44219</v>
      </c>
      <c r="L202" s="30">
        <v>99.703400000000002</v>
      </c>
    </row>
    <row r="203" spans="11:12" x14ac:dyDescent="0.25">
      <c r="K203" s="48">
        <v>44226</v>
      </c>
      <c r="L203" s="30">
        <v>100.1818</v>
      </c>
    </row>
    <row r="204" spans="11:12" x14ac:dyDescent="0.25">
      <c r="K204" s="48">
        <v>44233</v>
      </c>
      <c r="L204" s="30">
        <v>100.5159</v>
      </c>
    </row>
    <row r="205" spans="11:12" x14ac:dyDescent="0.25">
      <c r="K205" s="48">
        <v>44240</v>
      </c>
      <c r="L205" s="30">
        <v>101.2561</v>
      </c>
    </row>
    <row r="206" spans="11:12" x14ac:dyDescent="0.25">
      <c r="K206" s="48">
        <v>44247</v>
      </c>
      <c r="L206" s="30">
        <v>101.8548</v>
      </c>
    </row>
    <row r="207" spans="11:12" x14ac:dyDescent="0.25">
      <c r="K207" s="48">
        <v>44254</v>
      </c>
      <c r="L207" s="30">
        <v>102.5565</v>
      </c>
    </row>
    <row r="208" spans="11:12" x14ac:dyDescent="0.25">
      <c r="K208" s="48">
        <v>44261</v>
      </c>
      <c r="L208" s="30">
        <v>102.80929999999999</v>
      </c>
    </row>
    <row r="209" spans="11:12" x14ac:dyDescent="0.25">
      <c r="K209" s="48">
        <v>44268</v>
      </c>
      <c r="L209" s="30">
        <v>103.1707</v>
      </c>
    </row>
    <row r="210" spans="11:12" x14ac:dyDescent="0.25">
      <c r="K210" s="48">
        <v>44275</v>
      </c>
      <c r="L210" s="30">
        <v>103.33920000000001</v>
      </c>
    </row>
    <row r="211" spans="11:12" x14ac:dyDescent="0.25">
      <c r="K211" s="48">
        <v>44282</v>
      </c>
      <c r="L211" s="30">
        <v>103.24590000000001</v>
      </c>
    </row>
    <row r="212" spans="11:12" x14ac:dyDescent="0.25">
      <c r="K212" s="48">
        <v>44289</v>
      </c>
      <c r="L212" s="30">
        <v>102.2514</v>
      </c>
    </row>
    <row r="213" spans="11:12" x14ac:dyDescent="0.25">
      <c r="K213" s="48">
        <v>44296</v>
      </c>
      <c r="L213" s="30">
        <v>101.7603</v>
      </c>
    </row>
    <row r="214" spans="11:12" x14ac:dyDescent="0.25">
      <c r="K214" s="48">
        <v>44303</v>
      </c>
      <c r="L214" s="30">
        <v>102.1613</v>
      </c>
    </row>
    <row r="215" spans="11:12" x14ac:dyDescent="0.25">
      <c r="K215" s="48">
        <v>44310</v>
      </c>
      <c r="L215" s="30">
        <v>102.3856</v>
      </c>
    </row>
    <row r="216" spans="11:12" x14ac:dyDescent="0.25">
      <c r="K216" s="48">
        <v>44317</v>
      </c>
      <c r="L216" s="30">
        <v>102.4948</v>
      </c>
    </row>
    <row r="217" spans="11:12" x14ac:dyDescent="0.25">
      <c r="K217" s="48">
        <v>44324</v>
      </c>
      <c r="L217" s="30">
        <v>102.2638</v>
      </c>
    </row>
    <row r="218" spans="11:12" x14ac:dyDescent="0.25">
      <c r="K218" s="48">
        <v>44331</v>
      </c>
      <c r="L218" s="30">
        <v>102.1909</v>
      </c>
    </row>
    <row r="219" spans="11:12" x14ac:dyDescent="0.25">
      <c r="K219" s="48">
        <v>44338</v>
      </c>
      <c r="L219" s="30">
        <v>102.5917</v>
      </c>
    </row>
    <row r="220" spans="11:12" x14ac:dyDescent="0.25">
      <c r="K220" s="48" t="s">
        <v>54</v>
      </c>
      <c r="L220" s="30" t="s">
        <v>54</v>
      </c>
    </row>
    <row r="221" spans="11:12" x14ac:dyDescent="0.25">
      <c r="K221" s="48" t="s">
        <v>54</v>
      </c>
      <c r="L221" s="30" t="s">
        <v>54</v>
      </c>
    </row>
    <row r="222" spans="11:12" x14ac:dyDescent="0.25">
      <c r="K222" s="48" t="s">
        <v>54</v>
      </c>
      <c r="L222" s="30" t="s">
        <v>54</v>
      </c>
    </row>
    <row r="223" spans="11:12" x14ac:dyDescent="0.25">
      <c r="K223" s="48" t="s">
        <v>54</v>
      </c>
      <c r="L223" s="30" t="s">
        <v>54</v>
      </c>
    </row>
    <row r="224" spans="11:12" x14ac:dyDescent="0.25">
      <c r="K224" s="48" t="s">
        <v>54</v>
      </c>
      <c r="L224" s="30" t="s">
        <v>54</v>
      </c>
    </row>
    <row r="225" spans="11:12" x14ac:dyDescent="0.25">
      <c r="K225" s="48" t="s">
        <v>54</v>
      </c>
      <c r="L225" s="30" t="s">
        <v>54</v>
      </c>
    </row>
    <row r="226" spans="11:12" x14ac:dyDescent="0.25">
      <c r="K226" s="48" t="s">
        <v>54</v>
      </c>
      <c r="L226" s="30" t="s">
        <v>54</v>
      </c>
    </row>
    <row r="227" spans="11:12" x14ac:dyDescent="0.25">
      <c r="K227" s="48" t="s">
        <v>54</v>
      </c>
      <c r="L227" s="30" t="s">
        <v>54</v>
      </c>
    </row>
    <row r="228" spans="11:12" x14ac:dyDescent="0.25">
      <c r="K228" s="48" t="s">
        <v>54</v>
      </c>
      <c r="L228" s="30" t="s">
        <v>54</v>
      </c>
    </row>
    <row r="229" spans="11:12" x14ac:dyDescent="0.25">
      <c r="K229" s="48" t="s">
        <v>54</v>
      </c>
      <c r="L229" s="30" t="s">
        <v>54</v>
      </c>
    </row>
    <row r="230" spans="11:12" x14ac:dyDescent="0.25">
      <c r="K230" s="48" t="s">
        <v>54</v>
      </c>
      <c r="L230" s="30" t="s">
        <v>54</v>
      </c>
    </row>
    <row r="231" spans="11:12" x14ac:dyDescent="0.25">
      <c r="K231" s="48" t="s">
        <v>54</v>
      </c>
      <c r="L231" s="30" t="s">
        <v>54</v>
      </c>
    </row>
    <row r="232" spans="11:12" x14ac:dyDescent="0.25">
      <c r="K232" s="48" t="s">
        <v>54</v>
      </c>
      <c r="L232" s="30" t="s">
        <v>54</v>
      </c>
    </row>
    <row r="233" spans="11:12" x14ac:dyDescent="0.25">
      <c r="K233" s="48" t="s">
        <v>54</v>
      </c>
      <c r="L233" s="30" t="s">
        <v>54</v>
      </c>
    </row>
    <row r="234" spans="11:12" x14ac:dyDescent="0.25">
      <c r="K234" s="48" t="s">
        <v>54</v>
      </c>
      <c r="L234" s="30" t="s">
        <v>54</v>
      </c>
    </row>
    <row r="235" spans="11:12" x14ac:dyDescent="0.25">
      <c r="K235" s="48" t="s">
        <v>54</v>
      </c>
      <c r="L235" s="30" t="s">
        <v>54</v>
      </c>
    </row>
    <row r="236" spans="11:12" x14ac:dyDescent="0.25">
      <c r="K236" s="48" t="s">
        <v>54</v>
      </c>
      <c r="L236" s="30" t="s">
        <v>54</v>
      </c>
    </row>
    <row r="237" spans="11:12" x14ac:dyDescent="0.25">
      <c r="K237" s="48" t="s">
        <v>54</v>
      </c>
      <c r="L237" s="30" t="s">
        <v>54</v>
      </c>
    </row>
    <row r="238" spans="11:12" x14ac:dyDescent="0.25">
      <c r="K238" s="48" t="s">
        <v>54</v>
      </c>
      <c r="L238" s="30" t="s">
        <v>54</v>
      </c>
    </row>
    <row r="239" spans="11:12" x14ac:dyDescent="0.25">
      <c r="K239" s="48" t="s">
        <v>54</v>
      </c>
      <c r="L239" s="30" t="s">
        <v>54</v>
      </c>
    </row>
    <row r="240" spans="11:12" x14ac:dyDescent="0.25">
      <c r="K240" s="48" t="s">
        <v>54</v>
      </c>
      <c r="L240" s="30" t="s">
        <v>54</v>
      </c>
    </row>
    <row r="241" spans="11:12" x14ac:dyDescent="0.25">
      <c r="K241" s="48" t="s">
        <v>54</v>
      </c>
      <c r="L241" s="30" t="s">
        <v>54</v>
      </c>
    </row>
    <row r="242" spans="11:12" x14ac:dyDescent="0.25">
      <c r="K242" s="48" t="s">
        <v>54</v>
      </c>
      <c r="L242" s="30" t="s">
        <v>54</v>
      </c>
    </row>
    <row r="243" spans="11:12" x14ac:dyDescent="0.25">
      <c r="K243" s="48" t="s">
        <v>54</v>
      </c>
      <c r="L243" s="30" t="s">
        <v>54</v>
      </c>
    </row>
    <row r="244" spans="11:12" x14ac:dyDescent="0.25">
      <c r="K244" s="48" t="s">
        <v>54</v>
      </c>
      <c r="L244" s="30" t="s">
        <v>54</v>
      </c>
    </row>
    <row r="245" spans="11:12" x14ac:dyDescent="0.25">
      <c r="K245" s="48" t="s">
        <v>54</v>
      </c>
      <c r="L245" s="30" t="s">
        <v>54</v>
      </c>
    </row>
    <row r="246" spans="11:12" x14ac:dyDescent="0.25">
      <c r="K246" s="48" t="s">
        <v>54</v>
      </c>
      <c r="L246" s="30" t="s">
        <v>54</v>
      </c>
    </row>
    <row r="247" spans="11:12" x14ac:dyDescent="0.25">
      <c r="K247" s="48" t="s">
        <v>54</v>
      </c>
      <c r="L247" s="30" t="s">
        <v>54</v>
      </c>
    </row>
    <row r="248" spans="11:12" x14ac:dyDescent="0.25">
      <c r="K248" s="48" t="s">
        <v>54</v>
      </c>
      <c r="L248" s="30" t="s">
        <v>54</v>
      </c>
    </row>
    <row r="249" spans="11:12" x14ac:dyDescent="0.25">
      <c r="K249" s="48" t="s">
        <v>54</v>
      </c>
      <c r="L249" s="30" t="s">
        <v>54</v>
      </c>
    </row>
    <row r="250" spans="11:12" x14ac:dyDescent="0.25">
      <c r="K250" s="48" t="s">
        <v>54</v>
      </c>
      <c r="L250" s="30" t="s">
        <v>54</v>
      </c>
    </row>
    <row r="251" spans="11:12" x14ac:dyDescent="0.25">
      <c r="K251" s="48" t="s">
        <v>54</v>
      </c>
      <c r="L251" s="30" t="s">
        <v>54</v>
      </c>
    </row>
    <row r="252" spans="11:12" x14ac:dyDescent="0.25">
      <c r="K252" s="48" t="s">
        <v>54</v>
      </c>
      <c r="L252" s="30" t="s">
        <v>54</v>
      </c>
    </row>
    <row r="253" spans="11:12" x14ac:dyDescent="0.25">
      <c r="K253" s="48" t="s">
        <v>54</v>
      </c>
      <c r="L253" s="30" t="s">
        <v>54</v>
      </c>
    </row>
    <row r="254" spans="11:12" x14ac:dyDescent="0.25">
      <c r="K254" s="48" t="s">
        <v>54</v>
      </c>
      <c r="L254" s="30" t="s">
        <v>54</v>
      </c>
    </row>
    <row r="255" spans="11:12" x14ac:dyDescent="0.25">
      <c r="K255" s="48" t="s">
        <v>54</v>
      </c>
      <c r="L255" s="30" t="s">
        <v>54</v>
      </c>
    </row>
    <row r="256" spans="11:12" x14ac:dyDescent="0.25">
      <c r="K256" s="48" t="s">
        <v>54</v>
      </c>
      <c r="L256" s="30" t="s">
        <v>54</v>
      </c>
    </row>
    <row r="257" spans="11:12" x14ac:dyDescent="0.25">
      <c r="K257" s="48" t="s">
        <v>54</v>
      </c>
      <c r="L257" s="30" t="s">
        <v>54</v>
      </c>
    </row>
    <row r="258" spans="11:12" x14ac:dyDescent="0.25">
      <c r="K258" s="48" t="s">
        <v>54</v>
      </c>
      <c r="L258" s="30" t="s">
        <v>54</v>
      </c>
    </row>
    <row r="259" spans="11:12" x14ac:dyDescent="0.25">
      <c r="K259" s="48" t="s">
        <v>54</v>
      </c>
      <c r="L259" s="30" t="s">
        <v>54</v>
      </c>
    </row>
    <row r="260" spans="11:12" x14ac:dyDescent="0.25">
      <c r="K260" s="48" t="s">
        <v>54</v>
      </c>
      <c r="L260" s="30" t="s">
        <v>54</v>
      </c>
    </row>
    <row r="261" spans="11:12" x14ac:dyDescent="0.25">
      <c r="K261" s="48" t="s">
        <v>54</v>
      </c>
      <c r="L261" s="30" t="s">
        <v>54</v>
      </c>
    </row>
    <row r="262" spans="11:12" x14ac:dyDescent="0.25">
      <c r="K262" s="48" t="s">
        <v>54</v>
      </c>
      <c r="L262" s="30" t="s">
        <v>54</v>
      </c>
    </row>
    <row r="263" spans="11:12" x14ac:dyDescent="0.25">
      <c r="K263" s="48" t="s">
        <v>54</v>
      </c>
      <c r="L263" s="30" t="s">
        <v>54</v>
      </c>
    </row>
    <row r="264" spans="11:12" x14ac:dyDescent="0.25">
      <c r="K264" s="48" t="s">
        <v>54</v>
      </c>
      <c r="L264" s="30" t="s">
        <v>54</v>
      </c>
    </row>
    <row r="265" spans="11:12" x14ac:dyDescent="0.25">
      <c r="K265" s="48" t="s">
        <v>54</v>
      </c>
      <c r="L265" s="30" t="s">
        <v>54</v>
      </c>
    </row>
    <row r="266" spans="11:12" x14ac:dyDescent="0.25">
      <c r="K266" s="48" t="s">
        <v>54</v>
      </c>
      <c r="L266" s="30" t="s">
        <v>54</v>
      </c>
    </row>
    <row r="267" spans="11:12" x14ac:dyDescent="0.25">
      <c r="K267" s="48" t="s">
        <v>54</v>
      </c>
      <c r="L267" s="30" t="s">
        <v>54</v>
      </c>
    </row>
    <row r="268" spans="11:12" x14ac:dyDescent="0.25">
      <c r="K268" s="48" t="s">
        <v>54</v>
      </c>
      <c r="L268" s="30" t="s">
        <v>54</v>
      </c>
    </row>
    <row r="269" spans="11:12" x14ac:dyDescent="0.25">
      <c r="K269" s="48" t="s">
        <v>54</v>
      </c>
      <c r="L269" s="30" t="s">
        <v>54</v>
      </c>
    </row>
    <row r="270" spans="11:12" x14ac:dyDescent="0.25">
      <c r="K270" s="48" t="s">
        <v>54</v>
      </c>
      <c r="L270" s="30" t="s">
        <v>54</v>
      </c>
    </row>
    <row r="271" spans="11:12" x14ac:dyDescent="0.25">
      <c r="K271" s="48" t="s">
        <v>54</v>
      </c>
      <c r="L271" s="30" t="s">
        <v>54</v>
      </c>
    </row>
    <row r="272" spans="11:12" x14ac:dyDescent="0.25">
      <c r="K272" s="48" t="s">
        <v>54</v>
      </c>
      <c r="L272" s="30" t="s">
        <v>54</v>
      </c>
    </row>
    <row r="273" spans="11:12" x14ac:dyDescent="0.25">
      <c r="K273" s="48" t="s">
        <v>54</v>
      </c>
      <c r="L273" s="30" t="s">
        <v>54</v>
      </c>
    </row>
    <row r="274" spans="11:12" x14ac:dyDescent="0.25">
      <c r="K274" s="48" t="s">
        <v>54</v>
      </c>
      <c r="L274" s="30" t="s">
        <v>54</v>
      </c>
    </row>
    <row r="275" spans="11:12" x14ac:dyDescent="0.25">
      <c r="K275" s="48" t="s">
        <v>54</v>
      </c>
      <c r="L275" s="30" t="s">
        <v>54</v>
      </c>
    </row>
    <row r="276" spans="11:12" x14ac:dyDescent="0.25">
      <c r="K276" s="48" t="s">
        <v>54</v>
      </c>
      <c r="L276" s="30" t="s">
        <v>54</v>
      </c>
    </row>
    <row r="277" spans="11:12" x14ac:dyDescent="0.25">
      <c r="K277" s="48" t="s">
        <v>54</v>
      </c>
      <c r="L277" s="30" t="s">
        <v>54</v>
      </c>
    </row>
    <row r="278" spans="11:12" x14ac:dyDescent="0.25">
      <c r="K278" s="48" t="s">
        <v>54</v>
      </c>
      <c r="L278" s="30" t="s">
        <v>54</v>
      </c>
    </row>
    <row r="279" spans="11:12" x14ac:dyDescent="0.25">
      <c r="K279" s="48" t="s">
        <v>54</v>
      </c>
      <c r="L279" s="30" t="s">
        <v>54</v>
      </c>
    </row>
    <row r="280" spans="11:12" x14ac:dyDescent="0.25">
      <c r="K280" s="48" t="s">
        <v>54</v>
      </c>
      <c r="L280" s="30" t="s">
        <v>54</v>
      </c>
    </row>
    <row r="281" spans="11:12" x14ac:dyDescent="0.25">
      <c r="K281" s="48" t="s">
        <v>54</v>
      </c>
      <c r="L281" s="30" t="s">
        <v>54</v>
      </c>
    </row>
    <row r="282" spans="11:12" x14ac:dyDescent="0.25">
      <c r="K282" s="48" t="s">
        <v>54</v>
      </c>
      <c r="L282" s="30" t="s">
        <v>54</v>
      </c>
    </row>
    <row r="283" spans="11:12" x14ac:dyDescent="0.25">
      <c r="K283" s="48" t="s">
        <v>54</v>
      </c>
      <c r="L283" s="30" t="s">
        <v>54</v>
      </c>
    </row>
    <row r="284" spans="11:12" x14ac:dyDescent="0.25">
      <c r="K284" s="48" t="s">
        <v>54</v>
      </c>
      <c r="L284" s="30" t="s">
        <v>54</v>
      </c>
    </row>
    <row r="285" spans="11:12" x14ac:dyDescent="0.25">
      <c r="K285" s="48" t="s">
        <v>54</v>
      </c>
      <c r="L285" s="30" t="s">
        <v>54</v>
      </c>
    </row>
    <row r="286" spans="11:12" x14ac:dyDescent="0.25">
      <c r="K286" s="48" t="s">
        <v>54</v>
      </c>
      <c r="L286" s="30" t="s">
        <v>54</v>
      </c>
    </row>
    <row r="287" spans="11:12" x14ac:dyDescent="0.25">
      <c r="K287" s="48" t="s">
        <v>54</v>
      </c>
      <c r="L287" s="30" t="s">
        <v>54</v>
      </c>
    </row>
    <row r="288" spans="11:12" x14ac:dyDescent="0.25">
      <c r="K288" s="48" t="s">
        <v>54</v>
      </c>
      <c r="L288" s="30" t="s">
        <v>54</v>
      </c>
    </row>
    <row r="289" spans="11:12" x14ac:dyDescent="0.25">
      <c r="K289" s="48" t="s">
        <v>54</v>
      </c>
      <c r="L289" s="30" t="s">
        <v>54</v>
      </c>
    </row>
    <row r="290" spans="11:12" x14ac:dyDescent="0.25">
      <c r="K290" s="48" t="s">
        <v>54</v>
      </c>
      <c r="L290" s="30" t="s">
        <v>54</v>
      </c>
    </row>
    <row r="291" spans="11:12" x14ac:dyDescent="0.25">
      <c r="K291" s="48" t="s">
        <v>54</v>
      </c>
      <c r="L291" s="30" t="s">
        <v>54</v>
      </c>
    </row>
    <row r="292" spans="11:12" x14ac:dyDescent="0.25">
      <c r="K292" s="48" t="s">
        <v>54</v>
      </c>
      <c r="L292" s="30" t="s">
        <v>54</v>
      </c>
    </row>
    <row r="293" spans="11:12" x14ac:dyDescent="0.25">
      <c r="K293" s="48" t="s">
        <v>54</v>
      </c>
      <c r="L293" s="30" t="s">
        <v>54</v>
      </c>
    </row>
    <row r="294" spans="11:12" x14ac:dyDescent="0.25">
      <c r="K294" s="48" t="s">
        <v>54</v>
      </c>
      <c r="L294" s="30" t="s">
        <v>54</v>
      </c>
    </row>
    <row r="295" spans="11:12" x14ac:dyDescent="0.25">
      <c r="K295" s="48" t="s">
        <v>54</v>
      </c>
      <c r="L295" s="30" t="s">
        <v>54</v>
      </c>
    </row>
    <row r="296" spans="11:12" x14ac:dyDescent="0.25">
      <c r="K296" s="48" t="s">
        <v>54</v>
      </c>
      <c r="L296" s="30" t="s">
        <v>54</v>
      </c>
    </row>
    <row r="297" spans="11:12" x14ac:dyDescent="0.25">
      <c r="K297" s="48" t="s">
        <v>54</v>
      </c>
      <c r="L297" s="30" t="s">
        <v>54</v>
      </c>
    </row>
    <row r="298" spans="11:12" x14ac:dyDescent="0.25">
      <c r="K298" s="48" t="s">
        <v>54</v>
      </c>
      <c r="L298" s="30" t="s">
        <v>54</v>
      </c>
    </row>
    <row r="299" spans="11:12" x14ac:dyDescent="0.25">
      <c r="K299" s="48" t="s">
        <v>54</v>
      </c>
      <c r="L299" s="30" t="s">
        <v>54</v>
      </c>
    </row>
    <row r="300" spans="11:12" x14ac:dyDescent="0.25">
      <c r="K300" s="48" t="s">
        <v>54</v>
      </c>
      <c r="L300" s="30" t="s">
        <v>54</v>
      </c>
    </row>
    <row r="301" spans="11:12" x14ac:dyDescent="0.25">
      <c r="K301" s="48" t="s">
        <v>54</v>
      </c>
      <c r="L301" s="30" t="s">
        <v>54</v>
      </c>
    </row>
    <row r="302" spans="11:12" x14ac:dyDescent="0.25">
      <c r="K302" s="48" t="s">
        <v>54</v>
      </c>
      <c r="L302" s="30" t="s">
        <v>54</v>
      </c>
    </row>
    <row r="303" spans="11:12" x14ac:dyDescent="0.25">
      <c r="K303" s="48" t="s">
        <v>54</v>
      </c>
      <c r="L303" s="30" t="s">
        <v>54</v>
      </c>
    </row>
    <row r="304" spans="11:12" x14ac:dyDescent="0.25">
      <c r="K304" s="26" t="s">
        <v>55</v>
      </c>
      <c r="L304" s="49"/>
    </row>
    <row r="305" spans="11:12" x14ac:dyDescent="0.25">
      <c r="K305" s="48">
        <v>43904</v>
      </c>
      <c r="L305" s="30">
        <v>100</v>
      </c>
    </row>
    <row r="306" spans="11:12" x14ac:dyDescent="0.25">
      <c r="K306" s="48">
        <v>43911</v>
      </c>
      <c r="L306" s="30">
        <v>99.6053</v>
      </c>
    </row>
    <row r="307" spans="11:12" x14ac:dyDescent="0.25">
      <c r="K307" s="48">
        <v>43918</v>
      </c>
      <c r="L307" s="30">
        <v>98.106899999999996</v>
      </c>
    </row>
    <row r="308" spans="11:12" x14ac:dyDescent="0.25">
      <c r="K308" s="48">
        <v>43925</v>
      </c>
      <c r="L308" s="30">
        <v>96.257499999999993</v>
      </c>
    </row>
    <row r="309" spans="11:12" x14ac:dyDescent="0.25">
      <c r="K309" s="48">
        <v>43932</v>
      </c>
      <c r="L309" s="30">
        <v>93.491100000000003</v>
      </c>
    </row>
    <row r="310" spans="11:12" x14ac:dyDescent="0.25">
      <c r="K310" s="48">
        <v>43939</v>
      </c>
      <c r="L310" s="30">
        <v>93.694500000000005</v>
      </c>
    </row>
    <row r="311" spans="11:12" x14ac:dyDescent="0.25">
      <c r="K311" s="48">
        <v>43946</v>
      </c>
      <c r="L311" s="30">
        <v>94.113399999999999</v>
      </c>
    </row>
    <row r="312" spans="11:12" x14ac:dyDescent="0.25">
      <c r="K312" s="48">
        <v>43953</v>
      </c>
      <c r="L312" s="30">
        <v>94.6751</v>
      </c>
    </row>
    <row r="313" spans="11:12" x14ac:dyDescent="0.25">
      <c r="K313" s="48">
        <v>43960</v>
      </c>
      <c r="L313" s="30">
        <v>93.583200000000005</v>
      </c>
    </row>
    <row r="314" spans="11:12" x14ac:dyDescent="0.25">
      <c r="K314" s="48">
        <v>43967</v>
      </c>
      <c r="L314" s="30">
        <v>92.816599999999994</v>
      </c>
    </row>
    <row r="315" spans="11:12" x14ac:dyDescent="0.25">
      <c r="K315" s="48">
        <v>43974</v>
      </c>
      <c r="L315" s="30">
        <v>92.4696</v>
      </c>
    </row>
    <row r="316" spans="11:12" x14ac:dyDescent="0.25">
      <c r="K316" s="48">
        <v>43981</v>
      </c>
      <c r="L316" s="30">
        <v>93.819900000000004</v>
      </c>
    </row>
    <row r="317" spans="11:12" x14ac:dyDescent="0.25">
      <c r="K317" s="48">
        <v>43988</v>
      </c>
      <c r="L317" s="30">
        <v>95.933999999999997</v>
      </c>
    </row>
    <row r="318" spans="11:12" x14ac:dyDescent="0.25">
      <c r="K318" s="48">
        <v>43995</v>
      </c>
      <c r="L318" s="30">
        <v>96.612799999999993</v>
      </c>
    </row>
    <row r="319" spans="11:12" x14ac:dyDescent="0.25">
      <c r="K319" s="48">
        <v>44002</v>
      </c>
      <c r="L319" s="30">
        <v>97.596199999999996</v>
      </c>
    </row>
    <row r="320" spans="11:12" x14ac:dyDescent="0.25">
      <c r="K320" s="48">
        <v>44009</v>
      </c>
      <c r="L320" s="30">
        <v>97.3506</v>
      </c>
    </row>
    <row r="321" spans="11:12" x14ac:dyDescent="0.25">
      <c r="K321" s="48">
        <v>44016</v>
      </c>
      <c r="L321" s="30">
        <v>99.1815</v>
      </c>
    </row>
    <row r="322" spans="11:12" x14ac:dyDescent="0.25">
      <c r="K322" s="48">
        <v>44023</v>
      </c>
      <c r="L322" s="30">
        <v>96.790899999999993</v>
      </c>
    </row>
    <row r="323" spans="11:12" x14ac:dyDescent="0.25">
      <c r="K323" s="48">
        <v>44030</v>
      </c>
      <c r="L323" s="30">
        <v>96.608999999999995</v>
      </c>
    </row>
    <row r="324" spans="11:12" x14ac:dyDescent="0.25">
      <c r="K324" s="48">
        <v>44037</v>
      </c>
      <c r="L324" s="30">
        <v>96.407499999999999</v>
      </c>
    </row>
    <row r="325" spans="11:12" x14ac:dyDescent="0.25">
      <c r="K325" s="48">
        <v>44044</v>
      </c>
      <c r="L325" s="30">
        <v>97.263400000000004</v>
      </c>
    </row>
    <row r="326" spans="11:12" x14ac:dyDescent="0.25">
      <c r="K326" s="48">
        <v>44051</v>
      </c>
      <c r="L326" s="30">
        <v>97.698300000000003</v>
      </c>
    </row>
    <row r="327" spans="11:12" x14ac:dyDescent="0.25">
      <c r="K327" s="48">
        <v>44058</v>
      </c>
      <c r="L327" s="30">
        <v>97.211500000000001</v>
      </c>
    </row>
    <row r="328" spans="11:12" x14ac:dyDescent="0.25">
      <c r="K328" s="48">
        <v>44065</v>
      </c>
      <c r="L328" s="30">
        <v>97.073300000000003</v>
      </c>
    </row>
    <row r="329" spans="11:12" x14ac:dyDescent="0.25">
      <c r="K329" s="48">
        <v>44072</v>
      </c>
      <c r="L329" s="30">
        <v>97.294700000000006</v>
      </c>
    </row>
    <row r="330" spans="11:12" x14ac:dyDescent="0.25">
      <c r="K330" s="48">
        <v>44079</v>
      </c>
      <c r="L330" s="30">
        <v>100.0347</v>
      </c>
    </row>
    <row r="331" spans="11:12" x14ac:dyDescent="0.25">
      <c r="K331" s="48">
        <v>44086</v>
      </c>
      <c r="L331" s="30">
        <v>101.01560000000001</v>
      </c>
    </row>
    <row r="332" spans="11:12" x14ac:dyDescent="0.25">
      <c r="K332" s="48">
        <v>44093</v>
      </c>
      <c r="L332" s="30">
        <v>101.878</v>
      </c>
    </row>
    <row r="333" spans="11:12" x14ac:dyDescent="0.25">
      <c r="K333" s="48">
        <v>44100</v>
      </c>
      <c r="L333" s="30">
        <v>101.0318</v>
      </c>
    </row>
    <row r="334" spans="11:12" x14ac:dyDescent="0.25">
      <c r="K334" s="48">
        <v>44107</v>
      </c>
      <c r="L334" s="30">
        <v>98.9071</v>
      </c>
    </row>
    <row r="335" spans="11:12" x14ac:dyDescent="0.25">
      <c r="K335" s="48">
        <v>44114</v>
      </c>
      <c r="L335" s="30">
        <v>97.891599999999997</v>
      </c>
    </row>
    <row r="336" spans="11:12" x14ac:dyDescent="0.25">
      <c r="K336" s="48">
        <v>44121</v>
      </c>
      <c r="L336" s="30">
        <v>98.589100000000002</v>
      </c>
    </row>
    <row r="337" spans="11:12" x14ac:dyDescent="0.25">
      <c r="K337" s="48">
        <v>44128</v>
      </c>
      <c r="L337" s="30">
        <v>98.0124</v>
      </c>
    </row>
    <row r="338" spans="11:12" x14ac:dyDescent="0.25">
      <c r="K338" s="48">
        <v>44135</v>
      </c>
      <c r="L338" s="30">
        <v>98.084500000000006</v>
      </c>
    </row>
    <row r="339" spans="11:12" x14ac:dyDescent="0.25">
      <c r="K339" s="48">
        <v>44142</v>
      </c>
      <c r="L339" s="30">
        <v>99.334100000000007</v>
      </c>
    </row>
    <row r="340" spans="11:12" x14ac:dyDescent="0.25">
      <c r="K340" s="48">
        <v>44149</v>
      </c>
      <c r="L340" s="30">
        <v>100.252</v>
      </c>
    </row>
    <row r="341" spans="11:12" x14ac:dyDescent="0.25">
      <c r="K341" s="48">
        <v>44156</v>
      </c>
      <c r="L341" s="30">
        <v>100.32299999999999</v>
      </c>
    </row>
    <row r="342" spans="11:12" x14ac:dyDescent="0.25">
      <c r="K342" s="48">
        <v>44163</v>
      </c>
      <c r="L342" s="30">
        <v>101.6798</v>
      </c>
    </row>
    <row r="343" spans="11:12" x14ac:dyDescent="0.25">
      <c r="K343" s="48">
        <v>44170</v>
      </c>
      <c r="L343" s="30">
        <v>103.49299999999999</v>
      </c>
    </row>
    <row r="344" spans="11:12" x14ac:dyDescent="0.25">
      <c r="K344" s="48">
        <v>44177</v>
      </c>
      <c r="L344" s="30">
        <v>103.9302</v>
      </c>
    </row>
    <row r="345" spans="11:12" x14ac:dyDescent="0.25">
      <c r="K345" s="48">
        <v>44184</v>
      </c>
      <c r="L345" s="30">
        <v>103.80880000000001</v>
      </c>
    </row>
    <row r="346" spans="11:12" x14ac:dyDescent="0.25">
      <c r="K346" s="48">
        <v>44191</v>
      </c>
      <c r="L346" s="30">
        <v>98.338499999999996</v>
      </c>
    </row>
    <row r="347" spans="11:12" x14ac:dyDescent="0.25">
      <c r="K347" s="48">
        <v>44198</v>
      </c>
      <c r="L347" s="30">
        <v>94.811899999999994</v>
      </c>
    </row>
    <row r="348" spans="11:12" x14ac:dyDescent="0.25">
      <c r="K348" s="48">
        <v>44205</v>
      </c>
      <c r="L348" s="30">
        <v>95.792599999999993</v>
      </c>
    </row>
    <row r="349" spans="11:12" x14ac:dyDescent="0.25">
      <c r="K349" s="48">
        <v>44212</v>
      </c>
      <c r="L349" s="30">
        <v>97.830399999999997</v>
      </c>
    </row>
    <row r="350" spans="11:12" x14ac:dyDescent="0.25">
      <c r="K350" s="48">
        <v>44219</v>
      </c>
      <c r="L350" s="30">
        <v>98.518799999999999</v>
      </c>
    </row>
    <row r="351" spans="11:12" x14ac:dyDescent="0.25">
      <c r="K351" s="48">
        <v>44226</v>
      </c>
      <c r="L351" s="30">
        <v>98.872900000000001</v>
      </c>
    </row>
    <row r="352" spans="11:12" x14ac:dyDescent="0.25">
      <c r="K352" s="48">
        <v>44233</v>
      </c>
      <c r="L352" s="30">
        <v>102.1712</v>
      </c>
    </row>
    <row r="353" spans="11:12" x14ac:dyDescent="0.25">
      <c r="K353" s="48">
        <v>44240</v>
      </c>
      <c r="L353" s="30">
        <v>103.3802</v>
      </c>
    </row>
    <row r="354" spans="11:12" x14ac:dyDescent="0.25">
      <c r="K354" s="48">
        <v>44247</v>
      </c>
      <c r="L354" s="30">
        <v>103.94280000000001</v>
      </c>
    </row>
    <row r="355" spans="11:12" x14ac:dyDescent="0.25">
      <c r="K355" s="48">
        <v>44254</v>
      </c>
      <c r="L355" s="30">
        <v>104.82899999999999</v>
      </c>
    </row>
    <row r="356" spans="11:12" x14ac:dyDescent="0.25">
      <c r="K356" s="48">
        <v>44261</v>
      </c>
      <c r="L356" s="30">
        <v>105.6114</v>
      </c>
    </row>
    <row r="357" spans="11:12" x14ac:dyDescent="0.25">
      <c r="K357" s="48">
        <v>44268</v>
      </c>
      <c r="L357" s="30">
        <v>105.6296</v>
      </c>
    </row>
    <row r="358" spans="11:12" x14ac:dyDescent="0.25">
      <c r="K358" s="48">
        <v>44275</v>
      </c>
      <c r="L358" s="30">
        <v>105.6164</v>
      </c>
    </row>
    <row r="359" spans="11:12" x14ac:dyDescent="0.25">
      <c r="K359" s="48">
        <v>44282</v>
      </c>
      <c r="L359" s="30">
        <v>105.876</v>
      </c>
    </row>
    <row r="360" spans="11:12" x14ac:dyDescent="0.25">
      <c r="K360" s="48">
        <v>44289</v>
      </c>
      <c r="L360" s="30">
        <v>104.9581</v>
      </c>
    </row>
    <row r="361" spans="11:12" x14ac:dyDescent="0.25">
      <c r="K361" s="48">
        <v>44296</v>
      </c>
      <c r="L361" s="30">
        <v>103.44970000000001</v>
      </c>
    </row>
    <row r="362" spans="11:12" x14ac:dyDescent="0.25">
      <c r="K362" s="48">
        <v>44303</v>
      </c>
      <c r="L362" s="30">
        <v>104.18389999999999</v>
      </c>
    </row>
    <row r="363" spans="11:12" x14ac:dyDescent="0.25">
      <c r="K363" s="48">
        <v>44310</v>
      </c>
      <c r="L363" s="30">
        <v>103.70489999999999</v>
      </c>
    </row>
    <row r="364" spans="11:12" x14ac:dyDescent="0.25">
      <c r="K364" s="48">
        <v>44317</v>
      </c>
      <c r="L364" s="30">
        <v>103.8417</v>
      </c>
    </row>
    <row r="365" spans="11:12" x14ac:dyDescent="0.25">
      <c r="K365" s="48">
        <v>44324</v>
      </c>
      <c r="L365" s="30">
        <v>102.46639999999999</v>
      </c>
    </row>
    <row r="366" spans="11:12" x14ac:dyDescent="0.25">
      <c r="K366" s="48">
        <v>44331</v>
      </c>
      <c r="L366" s="30">
        <v>102.3711</v>
      </c>
    </row>
    <row r="367" spans="11:12" x14ac:dyDescent="0.25">
      <c r="K367" s="48">
        <v>44338</v>
      </c>
      <c r="L367" s="30">
        <v>103.09139999999999</v>
      </c>
    </row>
    <row r="368" spans="11:12" x14ac:dyDescent="0.25">
      <c r="K368" s="48" t="s">
        <v>54</v>
      </c>
      <c r="L368" s="30" t="s">
        <v>54</v>
      </c>
    </row>
    <row r="369" spans="11:12" x14ac:dyDescent="0.25">
      <c r="K369" s="48" t="s">
        <v>54</v>
      </c>
      <c r="L369" s="30" t="s">
        <v>54</v>
      </c>
    </row>
    <row r="370" spans="11:12" x14ac:dyDescent="0.25">
      <c r="K370" s="48" t="s">
        <v>54</v>
      </c>
      <c r="L370" s="30" t="s">
        <v>54</v>
      </c>
    </row>
    <row r="371" spans="11:12" x14ac:dyDescent="0.25">
      <c r="K371" s="48" t="s">
        <v>54</v>
      </c>
      <c r="L371" s="30" t="s">
        <v>54</v>
      </c>
    </row>
    <row r="372" spans="11:12" x14ac:dyDescent="0.25">
      <c r="K372" s="48" t="s">
        <v>54</v>
      </c>
      <c r="L372" s="30" t="s">
        <v>54</v>
      </c>
    </row>
    <row r="373" spans="11:12" x14ac:dyDescent="0.25">
      <c r="K373" s="48" t="s">
        <v>54</v>
      </c>
      <c r="L373" s="30" t="s">
        <v>54</v>
      </c>
    </row>
    <row r="374" spans="11:12" x14ac:dyDescent="0.25">
      <c r="K374" s="48" t="s">
        <v>54</v>
      </c>
      <c r="L374" s="30" t="s">
        <v>54</v>
      </c>
    </row>
    <row r="375" spans="11:12" x14ac:dyDescent="0.25">
      <c r="K375" s="48" t="s">
        <v>54</v>
      </c>
      <c r="L375" s="30" t="s">
        <v>54</v>
      </c>
    </row>
    <row r="376" spans="11:12" x14ac:dyDescent="0.25">
      <c r="K376" s="48" t="s">
        <v>54</v>
      </c>
      <c r="L376" s="30" t="s">
        <v>54</v>
      </c>
    </row>
    <row r="377" spans="11:12" x14ac:dyDescent="0.25">
      <c r="K377" s="48" t="s">
        <v>54</v>
      </c>
      <c r="L377" s="30" t="s">
        <v>54</v>
      </c>
    </row>
    <row r="378" spans="11:12" x14ac:dyDescent="0.25">
      <c r="K378" s="48" t="s">
        <v>54</v>
      </c>
      <c r="L378" s="30" t="s">
        <v>54</v>
      </c>
    </row>
    <row r="379" spans="11:12" x14ac:dyDescent="0.25">
      <c r="K379" s="48" t="s">
        <v>54</v>
      </c>
      <c r="L379" s="30" t="s">
        <v>54</v>
      </c>
    </row>
    <row r="380" spans="11:12" x14ac:dyDescent="0.25">
      <c r="K380" s="48" t="s">
        <v>54</v>
      </c>
      <c r="L380" s="30" t="s">
        <v>54</v>
      </c>
    </row>
    <row r="381" spans="11:12" x14ac:dyDescent="0.25">
      <c r="K381" s="48" t="s">
        <v>54</v>
      </c>
      <c r="L381" s="30" t="s">
        <v>54</v>
      </c>
    </row>
    <row r="382" spans="11:12" x14ac:dyDescent="0.25">
      <c r="K382" s="48" t="s">
        <v>54</v>
      </c>
      <c r="L382" s="30" t="s">
        <v>54</v>
      </c>
    </row>
    <row r="383" spans="11:12" x14ac:dyDescent="0.25">
      <c r="K383" s="48" t="s">
        <v>54</v>
      </c>
      <c r="L383" s="30" t="s">
        <v>54</v>
      </c>
    </row>
    <row r="384" spans="11:12" x14ac:dyDescent="0.25">
      <c r="K384" s="48" t="s">
        <v>54</v>
      </c>
      <c r="L384" s="30" t="s">
        <v>54</v>
      </c>
    </row>
    <row r="385" spans="11:12" x14ac:dyDescent="0.25">
      <c r="K385" s="48" t="s">
        <v>54</v>
      </c>
      <c r="L385" s="30" t="s">
        <v>54</v>
      </c>
    </row>
    <row r="386" spans="11:12" x14ac:dyDescent="0.25">
      <c r="K386" s="48" t="s">
        <v>54</v>
      </c>
      <c r="L386" s="30" t="s">
        <v>54</v>
      </c>
    </row>
    <row r="387" spans="11:12" x14ac:dyDescent="0.25">
      <c r="K387" s="48" t="s">
        <v>54</v>
      </c>
      <c r="L387" s="30" t="s">
        <v>54</v>
      </c>
    </row>
    <row r="388" spans="11:12" x14ac:dyDescent="0.25">
      <c r="K388" s="48" t="s">
        <v>54</v>
      </c>
      <c r="L388" s="30" t="s">
        <v>54</v>
      </c>
    </row>
    <row r="389" spans="11:12" x14ac:dyDescent="0.25">
      <c r="K389" s="48" t="s">
        <v>54</v>
      </c>
      <c r="L389" s="30" t="s">
        <v>54</v>
      </c>
    </row>
    <row r="390" spans="11:12" x14ac:dyDescent="0.25">
      <c r="K390" s="48" t="s">
        <v>54</v>
      </c>
      <c r="L390" s="30" t="s">
        <v>54</v>
      </c>
    </row>
    <row r="391" spans="11:12" x14ac:dyDescent="0.25">
      <c r="K391" s="48" t="s">
        <v>54</v>
      </c>
      <c r="L391" s="30" t="s">
        <v>54</v>
      </c>
    </row>
    <row r="392" spans="11:12" x14ac:dyDescent="0.25">
      <c r="K392" s="48" t="s">
        <v>54</v>
      </c>
      <c r="L392" s="30" t="s">
        <v>54</v>
      </c>
    </row>
    <row r="393" spans="11:12" x14ac:dyDescent="0.25">
      <c r="K393" s="48" t="s">
        <v>54</v>
      </c>
      <c r="L393" s="30" t="s">
        <v>54</v>
      </c>
    </row>
    <row r="394" spans="11:12" x14ac:dyDescent="0.25">
      <c r="K394" s="48" t="s">
        <v>54</v>
      </c>
      <c r="L394" s="30" t="s">
        <v>54</v>
      </c>
    </row>
    <row r="395" spans="11:12" x14ac:dyDescent="0.25">
      <c r="K395" s="48" t="s">
        <v>54</v>
      </c>
      <c r="L395" s="30" t="s">
        <v>54</v>
      </c>
    </row>
    <row r="396" spans="11:12" x14ac:dyDescent="0.25">
      <c r="K396" s="48" t="s">
        <v>54</v>
      </c>
      <c r="L396" s="30" t="s">
        <v>54</v>
      </c>
    </row>
    <row r="397" spans="11:12" x14ac:dyDescent="0.25">
      <c r="K397" s="48" t="s">
        <v>54</v>
      </c>
      <c r="L397" s="30" t="s">
        <v>54</v>
      </c>
    </row>
    <row r="398" spans="11:12" x14ac:dyDescent="0.25">
      <c r="K398" s="48" t="s">
        <v>54</v>
      </c>
      <c r="L398" s="30" t="s">
        <v>54</v>
      </c>
    </row>
    <row r="399" spans="11:12" x14ac:dyDescent="0.25">
      <c r="K399" s="48" t="s">
        <v>54</v>
      </c>
      <c r="L399" s="30" t="s">
        <v>54</v>
      </c>
    </row>
    <row r="400" spans="11:12" x14ac:dyDescent="0.25">
      <c r="K400" s="48" t="s">
        <v>54</v>
      </c>
      <c r="L400" s="30" t="s">
        <v>54</v>
      </c>
    </row>
    <row r="401" spans="11:12" x14ac:dyDescent="0.25">
      <c r="K401" s="48" t="s">
        <v>54</v>
      </c>
      <c r="L401" s="30" t="s">
        <v>54</v>
      </c>
    </row>
    <row r="402" spans="11:12" x14ac:dyDescent="0.25">
      <c r="K402" s="48" t="s">
        <v>54</v>
      </c>
      <c r="L402" s="30" t="s">
        <v>54</v>
      </c>
    </row>
    <row r="403" spans="11:12" x14ac:dyDescent="0.25">
      <c r="K403" s="48" t="s">
        <v>54</v>
      </c>
      <c r="L403" s="30" t="s">
        <v>54</v>
      </c>
    </row>
    <row r="404" spans="11:12" x14ac:dyDescent="0.25">
      <c r="K404" s="48" t="s">
        <v>54</v>
      </c>
      <c r="L404" s="30" t="s">
        <v>54</v>
      </c>
    </row>
    <row r="405" spans="11:12" x14ac:dyDescent="0.25">
      <c r="K405" s="48" t="s">
        <v>54</v>
      </c>
      <c r="L405" s="30" t="s">
        <v>54</v>
      </c>
    </row>
    <row r="406" spans="11:12" x14ac:dyDescent="0.25">
      <c r="K406" s="48" t="s">
        <v>54</v>
      </c>
      <c r="L406" s="30" t="s">
        <v>54</v>
      </c>
    </row>
    <row r="407" spans="11:12" x14ac:dyDescent="0.25">
      <c r="K407" s="48" t="s">
        <v>54</v>
      </c>
      <c r="L407" s="30" t="s">
        <v>54</v>
      </c>
    </row>
    <row r="408" spans="11:12" x14ac:dyDescent="0.25">
      <c r="K408" s="48" t="s">
        <v>54</v>
      </c>
      <c r="L408" s="30" t="s">
        <v>54</v>
      </c>
    </row>
    <row r="409" spans="11:12" x14ac:dyDescent="0.25">
      <c r="K409" s="48" t="s">
        <v>54</v>
      </c>
      <c r="L409" s="30" t="s">
        <v>54</v>
      </c>
    </row>
    <row r="410" spans="11:12" x14ac:dyDescent="0.25">
      <c r="K410" s="48" t="s">
        <v>54</v>
      </c>
      <c r="L410" s="30" t="s">
        <v>54</v>
      </c>
    </row>
    <row r="411" spans="11:12" x14ac:dyDescent="0.25">
      <c r="K411" s="48" t="s">
        <v>54</v>
      </c>
      <c r="L411" s="30" t="s">
        <v>54</v>
      </c>
    </row>
    <row r="412" spans="11:12" x14ac:dyDescent="0.25">
      <c r="K412" s="48" t="s">
        <v>54</v>
      </c>
      <c r="L412" s="30" t="s">
        <v>54</v>
      </c>
    </row>
    <row r="413" spans="11:12" x14ac:dyDescent="0.25">
      <c r="K413" s="48" t="s">
        <v>54</v>
      </c>
      <c r="L413" s="30" t="s">
        <v>54</v>
      </c>
    </row>
    <row r="414" spans="11:12" x14ac:dyDescent="0.25">
      <c r="K414" s="48" t="s">
        <v>54</v>
      </c>
      <c r="L414" s="30" t="s">
        <v>54</v>
      </c>
    </row>
    <row r="415" spans="11:12" x14ac:dyDescent="0.25">
      <c r="K415" s="48" t="s">
        <v>54</v>
      </c>
      <c r="L415" s="30" t="s">
        <v>54</v>
      </c>
    </row>
    <row r="416" spans="11:12" x14ac:dyDescent="0.25">
      <c r="K416" s="48" t="s">
        <v>54</v>
      </c>
      <c r="L416" s="30" t="s">
        <v>54</v>
      </c>
    </row>
    <row r="417" spans="11:12" x14ac:dyDescent="0.25">
      <c r="K417" s="48" t="s">
        <v>54</v>
      </c>
      <c r="L417" s="30" t="s">
        <v>54</v>
      </c>
    </row>
    <row r="418" spans="11:12" x14ac:dyDescent="0.25">
      <c r="K418" s="48" t="s">
        <v>54</v>
      </c>
      <c r="L418" s="30" t="s">
        <v>54</v>
      </c>
    </row>
    <row r="419" spans="11:12" x14ac:dyDescent="0.25">
      <c r="K419" s="48" t="s">
        <v>54</v>
      </c>
      <c r="L419" s="30" t="s">
        <v>54</v>
      </c>
    </row>
    <row r="420" spans="11:12" x14ac:dyDescent="0.25">
      <c r="K420" s="48" t="s">
        <v>54</v>
      </c>
      <c r="L420" s="30" t="s">
        <v>54</v>
      </c>
    </row>
    <row r="421" spans="11:12" x14ac:dyDescent="0.25">
      <c r="K421" s="48" t="s">
        <v>54</v>
      </c>
      <c r="L421" s="30" t="s">
        <v>54</v>
      </c>
    </row>
    <row r="422" spans="11:12" x14ac:dyDescent="0.25">
      <c r="K422" s="48" t="s">
        <v>54</v>
      </c>
      <c r="L422" s="30" t="s">
        <v>54</v>
      </c>
    </row>
    <row r="423" spans="11:12" x14ac:dyDescent="0.25">
      <c r="K423" s="48" t="s">
        <v>54</v>
      </c>
      <c r="L423" s="30" t="s">
        <v>54</v>
      </c>
    </row>
    <row r="424" spans="11:12" x14ac:dyDescent="0.25">
      <c r="K424" s="48" t="s">
        <v>54</v>
      </c>
      <c r="L424" s="30" t="s">
        <v>54</v>
      </c>
    </row>
    <row r="425" spans="11:12" x14ac:dyDescent="0.25">
      <c r="K425" s="48" t="s">
        <v>54</v>
      </c>
      <c r="L425" s="30" t="s">
        <v>54</v>
      </c>
    </row>
    <row r="426" spans="11:12" x14ac:dyDescent="0.25">
      <c r="K426" s="48" t="s">
        <v>54</v>
      </c>
      <c r="L426" s="30" t="s">
        <v>54</v>
      </c>
    </row>
    <row r="427" spans="11:12" x14ac:dyDescent="0.25">
      <c r="K427" s="48" t="s">
        <v>54</v>
      </c>
      <c r="L427" s="30" t="s">
        <v>54</v>
      </c>
    </row>
    <row r="428" spans="11:12" x14ac:dyDescent="0.25">
      <c r="K428" s="48" t="s">
        <v>54</v>
      </c>
      <c r="L428" s="30" t="s">
        <v>54</v>
      </c>
    </row>
    <row r="429" spans="11:12" x14ac:dyDescent="0.25">
      <c r="K429" s="48" t="s">
        <v>54</v>
      </c>
      <c r="L429" s="30" t="s">
        <v>54</v>
      </c>
    </row>
    <row r="430" spans="11:12" x14ac:dyDescent="0.25">
      <c r="K430" s="48" t="s">
        <v>54</v>
      </c>
      <c r="L430" s="30" t="s">
        <v>54</v>
      </c>
    </row>
    <row r="431" spans="11:12" x14ac:dyDescent="0.25">
      <c r="K431" s="48" t="s">
        <v>54</v>
      </c>
      <c r="L431" s="30" t="s">
        <v>54</v>
      </c>
    </row>
    <row r="432" spans="11:12" x14ac:dyDescent="0.25">
      <c r="K432" s="48" t="s">
        <v>54</v>
      </c>
      <c r="L432" s="30" t="s">
        <v>54</v>
      </c>
    </row>
    <row r="433" spans="11:12" x14ac:dyDescent="0.25">
      <c r="K433" s="48" t="s">
        <v>54</v>
      </c>
      <c r="L433" s="30" t="s">
        <v>54</v>
      </c>
    </row>
    <row r="434" spans="11:12" x14ac:dyDescent="0.25">
      <c r="K434" s="48" t="s">
        <v>54</v>
      </c>
      <c r="L434" s="30" t="s">
        <v>54</v>
      </c>
    </row>
    <row r="435" spans="11:12" x14ac:dyDescent="0.25">
      <c r="K435" s="48" t="s">
        <v>54</v>
      </c>
      <c r="L435" s="30" t="s">
        <v>54</v>
      </c>
    </row>
    <row r="436" spans="11:12" x14ac:dyDescent="0.25">
      <c r="K436" s="48" t="s">
        <v>54</v>
      </c>
      <c r="L436" s="30" t="s">
        <v>54</v>
      </c>
    </row>
    <row r="437" spans="11:12" x14ac:dyDescent="0.25">
      <c r="K437" s="48" t="s">
        <v>54</v>
      </c>
      <c r="L437" s="30" t="s">
        <v>54</v>
      </c>
    </row>
    <row r="438" spans="11:12" x14ac:dyDescent="0.25">
      <c r="K438" s="48" t="s">
        <v>54</v>
      </c>
      <c r="L438" s="30" t="s">
        <v>54</v>
      </c>
    </row>
    <row r="439" spans="11:12" x14ac:dyDescent="0.25">
      <c r="K439" s="48" t="s">
        <v>54</v>
      </c>
      <c r="L439" s="30" t="s">
        <v>54</v>
      </c>
    </row>
    <row r="440" spans="11:12" x14ac:dyDescent="0.25">
      <c r="K440" s="48" t="s">
        <v>54</v>
      </c>
      <c r="L440" s="30" t="s">
        <v>54</v>
      </c>
    </row>
    <row r="441" spans="11:12" x14ac:dyDescent="0.25">
      <c r="K441" s="48" t="s">
        <v>54</v>
      </c>
      <c r="L441" s="30" t="s">
        <v>54</v>
      </c>
    </row>
    <row r="442" spans="11:12" x14ac:dyDescent="0.25">
      <c r="K442" s="48" t="s">
        <v>54</v>
      </c>
      <c r="L442" s="30" t="s">
        <v>54</v>
      </c>
    </row>
    <row r="443" spans="11:12" x14ac:dyDescent="0.25">
      <c r="K443" s="48" t="s">
        <v>54</v>
      </c>
      <c r="L443" s="30" t="s">
        <v>54</v>
      </c>
    </row>
    <row r="444" spans="11:12" x14ac:dyDescent="0.25">
      <c r="K444" s="48" t="s">
        <v>54</v>
      </c>
      <c r="L444" s="30" t="s">
        <v>54</v>
      </c>
    </row>
    <row r="445" spans="11:12" x14ac:dyDescent="0.25">
      <c r="K445" s="48" t="s">
        <v>54</v>
      </c>
      <c r="L445" s="30" t="s">
        <v>54</v>
      </c>
    </row>
    <row r="446" spans="11:12" x14ac:dyDescent="0.25">
      <c r="K446" s="48" t="s">
        <v>54</v>
      </c>
      <c r="L446" s="30" t="s">
        <v>54</v>
      </c>
    </row>
    <row r="447" spans="11:12" x14ac:dyDescent="0.25">
      <c r="K447" s="48" t="s">
        <v>54</v>
      </c>
      <c r="L447" s="30" t="s">
        <v>54</v>
      </c>
    </row>
    <row r="448" spans="11:12" x14ac:dyDescent="0.25">
      <c r="K448" s="48" t="s">
        <v>54</v>
      </c>
      <c r="L448" s="30" t="s">
        <v>54</v>
      </c>
    </row>
    <row r="449" spans="11:12" x14ac:dyDescent="0.25">
      <c r="K449" s="48" t="s">
        <v>54</v>
      </c>
      <c r="L449" s="30" t="s">
        <v>54</v>
      </c>
    </row>
    <row r="450" spans="11:12" x14ac:dyDescent="0.25">
      <c r="K450" s="48" t="s">
        <v>54</v>
      </c>
      <c r="L450" s="30" t="s">
        <v>54</v>
      </c>
    </row>
    <row r="451" spans="11:12" x14ac:dyDescent="0.25">
      <c r="K451" s="48" t="s">
        <v>54</v>
      </c>
      <c r="L451" s="30" t="s">
        <v>54</v>
      </c>
    </row>
    <row r="452" spans="11:12" x14ac:dyDescent="0.25">
      <c r="K452" s="26" t="s">
        <v>56</v>
      </c>
      <c r="L452" s="26"/>
    </row>
    <row r="453" spans="11:12" x14ac:dyDescent="0.25">
      <c r="K453" s="48">
        <v>43904</v>
      </c>
      <c r="L453" s="30">
        <v>100</v>
      </c>
    </row>
    <row r="454" spans="11:12" x14ac:dyDescent="0.25">
      <c r="K454" s="48">
        <v>43911</v>
      </c>
      <c r="L454" s="30">
        <v>99.176199999999994</v>
      </c>
    </row>
    <row r="455" spans="11:12" x14ac:dyDescent="0.25">
      <c r="K455" s="48">
        <v>43918</v>
      </c>
      <c r="L455" s="30">
        <v>95.989500000000007</v>
      </c>
    </row>
    <row r="456" spans="11:12" x14ac:dyDescent="0.25">
      <c r="K456" s="48">
        <v>43925</v>
      </c>
      <c r="L456" s="30">
        <v>93.279200000000003</v>
      </c>
    </row>
    <row r="457" spans="11:12" x14ac:dyDescent="0.25">
      <c r="K457" s="48">
        <v>43932</v>
      </c>
      <c r="L457" s="30">
        <v>91.986500000000007</v>
      </c>
    </row>
    <row r="458" spans="11:12" x14ac:dyDescent="0.25">
      <c r="K458" s="48">
        <v>43939</v>
      </c>
      <c r="L458" s="30">
        <v>92.033299999999997</v>
      </c>
    </row>
    <row r="459" spans="11:12" x14ac:dyDescent="0.25">
      <c r="K459" s="48">
        <v>43946</v>
      </c>
      <c r="L459" s="30">
        <v>92.256299999999996</v>
      </c>
    </row>
    <row r="460" spans="11:12" x14ac:dyDescent="0.25">
      <c r="K460" s="48">
        <v>43953</v>
      </c>
      <c r="L460" s="30">
        <v>93.041799999999995</v>
      </c>
    </row>
    <row r="461" spans="11:12" x14ac:dyDescent="0.25">
      <c r="K461" s="48">
        <v>43960</v>
      </c>
      <c r="L461" s="30">
        <v>93.881</v>
      </c>
    </row>
    <row r="462" spans="11:12" x14ac:dyDescent="0.25">
      <c r="K462" s="48">
        <v>43967</v>
      </c>
      <c r="L462" s="30">
        <v>94.587699999999998</v>
      </c>
    </row>
    <row r="463" spans="11:12" x14ac:dyDescent="0.25">
      <c r="K463" s="48">
        <v>43974</v>
      </c>
      <c r="L463" s="30">
        <v>95.072599999999994</v>
      </c>
    </row>
    <row r="464" spans="11:12" x14ac:dyDescent="0.25">
      <c r="K464" s="48">
        <v>43981</v>
      </c>
      <c r="L464" s="30">
        <v>95.397400000000005</v>
      </c>
    </row>
    <row r="465" spans="11:12" x14ac:dyDescent="0.25">
      <c r="K465" s="48">
        <v>43988</v>
      </c>
      <c r="L465" s="30">
        <v>96.411000000000001</v>
      </c>
    </row>
    <row r="466" spans="11:12" x14ac:dyDescent="0.25">
      <c r="K466" s="48">
        <v>43995</v>
      </c>
      <c r="L466" s="30">
        <v>97.162099999999995</v>
      </c>
    </row>
    <row r="467" spans="11:12" x14ac:dyDescent="0.25">
      <c r="K467" s="48">
        <v>44002</v>
      </c>
      <c r="L467" s="30">
        <v>97.276300000000006</v>
      </c>
    </row>
    <row r="468" spans="11:12" x14ac:dyDescent="0.25">
      <c r="K468" s="48">
        <v>44009</v>
      </c>
      <c r="L468" s="30">
        <v>96.909199999999998</v>
      </c>
    </row>
    <row r="469" spans="11:12" x14ac:dyDescent="0.25">
      <c r="K469" s="48">
        <v>44016</v>
      </c>
      <c r="L469" s="30">
        <v>98.754900000000006</v>
      </c>
    </row>
    <row r="470" spans="11:12" x14ac:dyDescent="0.25">
      <c r="K470" s="48">
        <v>44023</v>
      </c>
      <c r="L470" s="30">
        <v>99.889099999999999</v>
      </c>
    </row>
    <row r="471" spans="11:12" x14ac:dyDescent="0.25">
      <c r="K471" s="48">
        <v>44030</v>
      </c>
      <c r="L471" s="30">
        <v>99.759</v>
      </c>
    </row>
    <row r="472" spans="11:12" x14ac:dyDescent="0.25">
      <c r="K472" s="48">
        <v>44037</v>
      </c>
      <c r="L472" s="30">
        <v>100.099</v>
      </c>
    </row>
    <row r="473" spans="11:12" x14ac:dyDescent="0.25">
      <c r="K473" s="48">
        <v>44044</v>
      </c>
      <c r="L473" s="30">
        <v>100.7805</v>
      </c>
    </row>
    <row r="474" spans="11:12" x14ac:dyDescent="0.25">
      <c r="K474" s="48">
        <v>44051</v>
      </c>
      <c r="L474" s="30">
        <v>100.9152</v>
      </c>
    </row>
    <row r="475" spans="11:12" x14ac:dyDescent="0.25">
      <c r="K475" s="48">
        <v>44058</v>
      </c>
      <c r="L475" s="30">
        <v>101.15940000000001</v>
      </c>
    </row>
    <row r="476" spans="11:12" x14ac:dyDescent="0.25">
      <c r="K476" s="48">
        <v>44065</v>
      </c>
      <c r="L476" s="30">
        <v>101.31140000000001</v>
      </c>
    </row>
    <row r="477" spans="11:12" x14ac:dyDescent="0.25">
      <c r="K477" s="48">
        <v>44072</v>
      </c>
      <c r="L477" s="30">
        <v>101.5587</v>
      </c>
    </row>
    <row r="478" spans="11:12" x14ac:dyDescent="0.25">
      <c r="K478" s="48">
        <v>44079</v>
      </c>
      <c r="L478" s="30">
        <v>101.6049</v>
      </c>
    </row>
    <row r="479" spans="11:12" x14ac:dyDescent="0.25">
      <c r="K479" s="48">
        <v>44086</v>
      </c>
      <c r="L479" s="30">
        <v>102.0082</v>
      </c>
    </row>
    <row r="480" spans="11:12" x14ac:dyDescent="0.25">
      <c r="K480" s="48">
        <v>44093</v>
      </c>
      <c r="L480" s="30">
        <v>102.0538</v>
      </c>
    </row>
    <row r="481" spans="11:12" x14ac:dyDescent="0.25">
      <c r="K481" s="48">
        <v>44100</v>
      </c>
      <c r="L481" s="30">
        <v>101.91889999999999</v>
      </c>
    </row>
    <row r="482" spans="11:12" x14ac:dyDescent="0.25">
      <c r="K482" s="48">
        <v>44107</v>
      </c>
      <c r="L482" s="30">
        <v>101.34269999999999</v>
      </c>
    </row>
    <row r="483" spans="11:12" x14ac:dyDescent="0.25">
      <c r="K483" s="48">
        <v>44114</v>
      </c>
      <c r="L483" s="30">
        <v>101.25539999999999</v>
      </c>
    </row>
    <row r="484" spans="11:12" x14ac:dyDescent="0.25">
      <c r="K484" s="48">
        <v>44121</v>
      </c>
      <c r="L484" s="30">
        <v>101.9213</v>
      </c>
    </row>
    <row r="485" spans="11:12" x14ac:dyDescent="0.25">
      <c r="K485" s="48">
        <v>44128</v>
      </c>
      <c r="L485" s="30">
        <v>102.4674</v>
      </c>
    </row>
    <row r="486" spans="11:12" x14ac:dyDescent="0.25">
      <c r="K486" s="48">
        <v>44135</v>
      </c>
      <c r="L486" s="30">
        <v>102.4547</v>
      </c>
    </row>
    <row r="487" spans="11:12" x14ac:dyDescent="0.25">
      <c r="K487" s="48">
        <v>44142</v>
      </c>
      <c r="L487" s="30">
        <v>102.7847</v>
      </c>
    </row>
    <row r="488" spans="11:12" x14ac:dyDescent="0.25">
      <c r="K488" s="48">
        <v>44149</v>
      </c>
      <c r="L488" s="30">
        <v>103.36499999999999</v>
      </c>
    </row>
    <row r="489" spans="11:12" x14ac:dyDescent="0.25">
      <c r="K489" s="48">
        <v>44156</v>
      </c>
      <c r="L489" s="30">
        <v>103.6203</v>
      </c>
    </row>
    <row r="490" spans="11:12" x14ac:dyDescent="0.25">
      <c r="K490" s="48">
        <v>44163</v>
      </c>
      <c r="L490" s="30">
        <v>103.77800000000001</v>
      </c>
    </row>
    <row r="491" spans="11:12" x14ac:dyDescent="0.25">
      <c r="K491" s="48">
        <v>44170</v>
      </c>
      <c r="L491" s="30">
        <v>104.5061</v>
      </c>
    </row>
    <row r="492" spans="11:12" x14ac:dyDescent="0.25">
      <c r="K492" s="48">
        <v>44177</v>
      </c>
      <c r="L492" s="30">
        <v>104.7291</v>
      </c>
    </row>
    <row r="493" spans="11:12" x14ac:dyDescent="0.25">
      <c r="K493" s="48">
        <v>44184</v>
      </c>
      <c r="L493" s="30">
        <v>103.961</v>
      </c>
    </row>
    <row r="494" spans="11:12" x14ac:dyDescent="0.25">
      <c r="K494" s="48">
        <v>44191</v>
      </c>
      <c r="L494" s="30">
        <v>100.2161</v>
      </c>
    </row>
    <row r="495" spans="11:12" x14ac:dyDescent="0.25">
      <c r="K495" s="48">
        <v>44198</v>
      </c>
      <c r="L495" s="30">
        <v>97.404499999999999</v>
      </c>
    </row>
    <row r="496" spans="11:12" x14ac:dyDescent="0.25">
      <c r="K496" s="48">
        <v>44205</v>
      </c>
      <c r="L496" s="30">
        <v>98.992699999999999</v>
      </c>
    </row>
    <row r="497" spans="11:12" x14ac:dyDescent="0.25">
      <c r="K497" s="48">
        <v>44212</v>
      </c>
      <c r="L497" s="30">
        <v>100.90009999999999</v>
      </c>
    </row>
    <row r="498" spans="11:12" x14ac:dyDescent="0.25">
      <c r="K498" s="48">
        <v>44219</v>
      </c>
      <c r="L498" s="30">
        <v>101.4502</v>
      </c>
    </row>
    <row r="499" spans="11:12" x14ac:dyDescent="0.25">
      <c r="K499" s="48">
        <v>44226</v>
      </c>
      <c r="L499" s="30">
        <v>101.6314</v>
      </c>
    </row>
    <row r="500" spans="11:12" x14ac:dyDescent="0.25">
      <c r="K500" s="48">
        <v>44233</v>
      </c>
      <c r="L500" s="30">
        <v>100.91079999999999</v>
      </c>
    </row>
    <row r="501" spans="11:12" x14ac:dyDescent="0.25">
      <c r="K501" s="48">
        <v>44240</v>
      </c>
      <c r="L501" s="30">
        <v>102.1652</v>
      </c>
    </row>
    <row r="502" spans="11:12" x14ac:dyDescent="0.25">
      <c r="K502" s="48">
        <v>44247</v>
      </c>
      <c r="L502" s="30">
        <v>103.43980000000001</v>
      </c>
    </row>
    <row r="503" spans="11:12" x14ac:dyDescent="0.25">
      <c r="K503" s="48">
        <v>44254</v>
      </c>
      <c r="L503" s="30">
        <v>104.27979999999999</v>
      </c>
    </row>
    <row r="504" spans="11:12" x14ac:dyDescent="0.25">
      <c r="K504" s="48">
        <v>44261</v>
      </c>
      <c r="L504" s="30">
        <v>104.8044</v>
      </c>
    </row>
    <row r="505" spans="11:12" x14ac:dyDescent="0.25">
      <c r="K505" s="48">
        <v>44268</v>
      </c>
      <c r="L505" s="30">
        <v>105.3663</v>
      </c>
    </row>
    <row r="506" spans="11:12" x14ac:dyDescent="0.25">
      <c r="K506" s="48">
        <v>44275</v>
      </c>
      <c r="L506" s="30">
        <v>105.42019999999999</v>
      </c>
    </row>
    <row r="507" spans="11:12" x14ac:dyDescent="0.25">
      <c r="K507" s="48">
        <v>44282</v>
      </c>
      <c r="L507" s="30">
        <v>105.60680000000001</v>
      </c>
    </row>
    <row r="508" spans="11:12" x14ac:dyDescent="0.25">
      <c r="K508" s="48">
        <v>44289</v>
      </c>
      <c r="L508" s="30">
        <v>104.75109999999999</v>
      </c>
    </row>
    <row r="509" spans="11:12" x14ac:dyDescent="0.25">
      <c r="K509" s="48">
        <v>44296</v>
      </c>
      <c r="L509" s="30">
        <v>104.3858</v>
      </c>
    </row>
    <row r="510" spans="11:12" x14ac:dyDescent="0.25">
      <c r="K510" s="48">
        <v>44303</v>
      </c>
      <c r="L510" s="30">
        <v>104.6233</v>
      </c>
    </row>
    <row r="511" spans="11:12" x14ac:dyDescent="0.25">
      <c r="K511" s="48">
        <v>44310</v>
      </c>
      <c r="L511" s="30">
        <v>104.46899999999999</v>
      </c>
    </row>
    <row r="512" spans="11:12" x14ac:dyDescent="0.25">
      <c r="K512" s="48">
        <v>44317</v>
      </c>
      <c r="L512" s="30">
        <v>104.4961</v>
      </c>
    </row>
    <row r="513" spans="11:12" x14ac:dyDescent="0.25">
      <c r="K513" s="48">
        <v>44324</v>
      </c>
      <c r="L513" s="30">
        <v>104.80029999999999</v>
      </c>
    </row>
    <row r="514" spans="11:12" x14ac:dyDescent="0.25">
      <c r="K514" s="48">
        <v>44331</v>
      </c>
      <c r="L514" s="30">
        <v>104.7561</v>
      </c>
    </row>
    <row r="515" spans="11:12" x14ac:dyDescent="0.25">
      <c r="K515" s="48">
        <v>44338</v>
      </c>
      <c r="L515" s="30">
        <v>104.9509</v>
      </c>
    </row>
    <row r="516" spans="11:12" x14ac:dyDescent="0.25">
      <c r="K516" s="48" t="s">
        <v>54</v>
      </c>
      <c r="L516" s="30" t="s">
        <v>54</v>
      </c>
    </row>
    <row r="517" spans="11:12" x14ac:dyDescent="0.25">
      <c r="K517" s="48" t="s">
        <v>54</v>
      </c>
      <c r="L517" s="30" t="s">
        <v>54</v>
      </c>
    </row>
    <row r="518" spans="11:12" x14ac:dyDescent="0.25">
      <c r="K518" s="48" t="s">
        <v>54</v>
      </c>
      <c r="L518" s="30" t="s">
        <v>54</v>
      </c>
    </row>
    <row r="519" spans="11:12" x14ac:dyDescent="0.25">
      <c r="K519" s="48" t="s">
        <v>54</v>
      </c>
      <c r="L519" s="30" t="s">
        <v>54</v>
      </c>
    </row>
    <row r="520" spans="11:12" x14ac:dyDescent="0.25">
      <c r="K520" s="48" t="s">
        <v>54</v>
      </c>
      <c r="L520" s="30" t="s">
        <v>54</v>
      </c>
    </row>
    <row r="521" spans="11:12" x14ac:dyDescent="0.25">
      <c r="K521" s="48" t="s">
        <v>54</v>
      </c>
      <c r="L521" s="30" t="s">
        <v>54</v>
      </c>
    </row>
    <row r="522" spans="11:12" x14ac:dyDescent="0.25">
      <c r="K522" s="48" t="s">
        <v>54</v>
      </c>
      <c r="L522" s="30" t="s">
        <v>54</v>
      </c>
    </row>
    <row r="523" spans="11:12" x14ac:dyDescent="0.25">
      <c r="K523" s="48" t="s">
        <v>54</v>
      </c>
      <c r="L523" s="30" t="s">
        <v>54</v>
      </c>
    </row>
    <row r="524" spans="11:12" x14ac:dyDescent="0.25">
      <c r="K524" s="48" t="s">
        <v>54</v>
      </c>
      <c r="L524" s="30" t="s">
        <v>54</v>
      </c>
    </row>
    <row r="525" spans="11:12" x14ac:dyDescent="0.25">
      <c r="K525" s="48" t="s">
        <v>54</v>
      </c>
      <c r="L525" s="30" t="s">
        <v>54</v>
      </c>
    </row>
    <row r="526" spans="11:12" x14ac:dyDescent="0.25">
      <c r="K526" s="48" t="s">
        <v>54</v>
      </c>
      <c r="L526" s="30" t="s">
        <v>54</v>
      </c>
    </row>
    <row r="527" spans="11:12" x14ac:dyDescent="0.25">
      <c r="K527" s="48" t="s">
        <v>54</v>
      </c>
      <c r="L527" s="30" t="s">
        <v>54</v>
      </c>
    </row>
    <row r="528" spans="11:12" x14ac:dyDescent="0.25">
      <c r="K528" s="48" t="s">
        <v>54</v>
      </c>
      <c r="L528" s="30" t="s">
        <v>54</v>
      </c>
    </row>
    <row r="529" spans="11:12" x14ac:dyDescent="0.25">
      <c r="K529" s="48" t="s">
        <v>54</v>
      </c>
      <c r="L529" s="30" t="s">
        <v>54</v>
      </c>
    </row>
    <row r="530" spans="11:12" x14ac:dyDescent="0.25">
      <c r="K530" s="48" t="s">
        <v>54</v>
      </c>
      <c r="L530" s="30" t="s">
        <v>54</v>
      </c>
    </row>
    <row r="531" spans="11:12" x14ac:dyDescent="0.25">
      <c r="K531" s="48" t="s">
        <v>54</v>
      </c>
      <c r="L531" s="30" t="s">
        <v>54</v>
      </c>
    </row>
    <row r="532" spans="11:12" x14ac:dyDescent="0.25">
      <c r="K532" s="48" t="s">
        <v>54</v>
      </c>
      <c r="L532" s="30" t="s">
        <v>54</v>
      </c>
    </row>
    <row r="533" spans="11:12" x14ac:dyDescent="0.25">
      <c r="K533" s="48" t="s">
        <v>54</v>
      </c>
      <c r="L533" s="30" t="s">
        <v>54</v>
      </c>
    </row>
    <row r="534" spans="11:12" x14ac:dyDescent="0.25">
      <c r="K534" s="48" t="s">
        <v>54</v>
      </c>
      <c r="L534" s="30" t="s">
        <v>54</v>
      </c>
    </row>
    <row r="535" spans="11:12" x14ac:dyDescent="0.25">
      <c r="K535" s="48" t="s">
        <v>54</v>
      </c>
      <c r="L535" s="30" t="s">
        <v>54</v>
      </c>
    </row>
    <row r="536" spans="11:12" x14ac:dyDescent="0.25">
      <c r="K536" s="48" t="s">
        <v>54</v>
      </c>
      <c r="L536" s="30" t="s">
        <v>54</v>
      </c>
    </row>
    <row r="537" spans="11:12" x14ac:dyDescent="0.25">
      <c r="K537" s="48" t="s">
        <v>54</v>
      </c>
      <c r="L537" s="30" t="s">
        <v>54</v>
      </c>
    </row>
    <row r="538" spans="11:12" x14ac:dyDescent="0.25">
      <c r="K538" s="48" t="s">
        <v>54</v>
      </c>
      <c r="L538" s="30" t="s">
        <v>54</v>
      </c>
    </row>
    <row r="539" spans="11:12" x14ac:dyDescent="0.25">
      <c r="K539" s="48" t="s">
        <v>54</v>
      </c>
      <c r="L539" s="30" t="s">
        <v>54</v>
      </c>
    </row>
    <row r="540" spans="11:12" x14ac:dyDescent="0.25">
      <c r="K540" s="48" t="s">
        <v>54</v>
      </c>
      <c r="L540" s="30" t="s">
        <v>54</v>
      </c>
    </row>
    <row r="541" spans="11:12" x14ac:dyDescent="0.25">
      <c r="K541" s="48" t="s">
        <v>54</v>
      </c>
      <c r="L541" s="30" t="s">
        <v>54</v>
      </c>
    </row>
    <row r="542" spans="11:12" x14ac:dyDescent="0.25">
      <c r="K542" s="48" t="s">
        <v>54</v>
      </c>
      <c r="L542" s="30" t="s">
        <v>54</v>
      </c>
    </row>
    <row r="543" spans="11:12" x14ac:dyDescent="0.25">
      <c r="K543" s="48" t="s">
        <v>54</v>
      </c>
      <c r="L543" s="30" t="s">
        <v>54</v>
      </c>
    </row>
    <row r="544" spans="11:12" x14ac:dyDescent="0.25">
      <c r="K544" s="48" t="s">
        <v>54</v>
      </c>
      <c r="L544" s="30" t="s">
        <v>54</v>
      </c>
    </row>
    <row r="545" spans="11:12" x14ac:dyDescent="0.25">
      <c r="K545" s="48" t="s">
        <v>54</v>
      </c>
      <c r="L545" s="30" t="s">
        <v>54</v>
      </c>
    </row>
    <row r="546" spans="11:12" x14ac:dyDescent="0.25">
      <c r="K546" s="48" t="s">
        <v>54</v>
      </c>
      <c r="L546" s="30" t="s">
        <v>54</v>
      </c>
    </row>
    <row r="547" spans="11:12" x14ac:dyDescent="0.25">
      <c r="K547" s="48" t="s">
        <v>54</v>
      </c>
      <c r="L547" s="30" t="s">
        <v>54</v>
      </c>
    </row>
    <row r="548" spans="11:12" x14ac:dyDescent="0.25">
      <c r="K548" s="48" t="s">
        <v>54</v>
      </c>
      <c r="L548" s="30" t="s">
        <v>54</v>
      </c>
    </row>
    <row r="549" spans="11:12" x14ac:dyDescent="0.25">
      <c r="K549" s="48" t="s">
        <v>54</v>
      </c>
      <c r="L549" s="30" t="s">
        <v>54</v>
      </c>
    </row>
    <row r="550" spans="11:12" x14ac:dyDescent="0.25">
      <c r="K550" s="48" t="s">
        <v>54</v>
      </c>
      <c r="L550" s="30" t="s">
        <v>54</v>
      </c>
    </row>
    <row r="551" spans="11:12" x14ac:dyDescent="0.25">
      <c r="K551" s="48" t="s">
        <v>54</v>
      </c>
      <c r="L551" s="30" t="s">
        <v>54</v>
      </c>
    </row>
    <row r="552" spans="11:12" x14ac:dyDescent="0.25">
      <c r="K552" s="48" t="s">
        <v>54</v>
      </c>
      <c r="L552" s="30" t="s">
        <v>54</v>
      </c>
    </row>
    <row r="553" spans="11:12" x14ac:dyDescent="0.25">
      <c r="K553" s="48" t="s">
        <v>54</v>
      </c>
      <c r="L553" s="30" t="s">
        <v>54</v>
      </c>
    </row>
    <row r="554" spans="11:12" x14ac:dyDescent="0.25">
      <c r="K554" s="48" t="s">
        <v>54</v>
      </c>
      <c r="L554" s="30" t="s">
        <v>54</v>
      </c>
    </row>
    <row r="555" spans="11:12" x14ac:dyDescent="0.25">
      <c r="K555" s="48" t="s">
        <v>54</v>
      </c>
      <c r="L555" s="30" t="s">
        <v>54</v>
      </c>
    </row>
    <row r="556" spans="11:12" x14ac:dyDescent="0.25">
      <c r="K556" s="48" t="s">
        <v>54</v>
      </c>
      <c r="L556" s="30" t="s">
        <v>54</v>
      </c>
    </row>
    <row r="557" spans="11:12" x14ac:dyDescent="0.25">
      <c r="K557" s="48" t="s">
        <v>54</v>
      </c>
      <c r="L557" s="30" t="s">
        <v>54</v>
      </c>
    </row>
    <row r="558" spans="11:12" x14ac:dyDescent="0.25">
      <c r="K558" s="48" t="s">
        <v>54</v>
      </c>
      <c r="L558" s="30" t="s">
        <v>54</v>
      </c>
    </row>
    <row r="559" spans="11:12" x14ac:dyDescent="0.25">
      <c r="K559" s="48" t="s">
        <v>54</v>
      </c>
      <c r="L559" s="30" t="s">
        <v>54</v>
      </c>
    </row>
    <row r="560" spans="11:12" x14ac:dyDescent="0.25">
      <c r="K560" s="48" t="s">
        <v>54</v>
      </c>
      <c r="L560" s="30" t="s">
        <v>54</v>
      </c>
    </row>
    <row r="561" spans="11:12" x14ac:dyDescent="0.25">
      <c r="K561" s="48" t="s">
        <v>54</v>
      </c>
      <c r="L561" s="30" t="s">
        <v>54</v>
      </c>
    </row>
    <row r="562" spans="11:12" x14ac:dyDescent="0.25">
      <c r="K562" s="48" t="s">
        <v>54</v>
      </c>
      <c r="L562" s="30" t="s">
        <v>54</v>
      </c>
    </row>
    <row r="563" spans="11:12" x14ac:dyDescent="0.25">
      <c r="K563" s="48" t="s">
        <v>54</v>
      </c>
      <c r="L563" s="30" t="s">
        <v>54</v>
      </c>
    </row>
    <row r="564" spans="11:12" x14ac:dyDescent="0.25">
      <c r="K564" s="48" t="s">
        <v>54</v>
      </c>
      <c r="L564" s="30" t="s">
        <v>54</v>
      </c>
    </row>
    <row r="565" spans="11:12" x14ac:dyDescent="0.25">
      <c r="K565" s="48" t="s">
        <v>54</v>
      </c>
      <c r="L565" s="30" t="s">
        <v>54</v>
      </c>
    </row>
    <row r="566" spans="11:12" x14ac:dyDescent="0.25">
      <c r="K566" s="48" t="s">
        <v>54</v>
      </c>
      <c r="L566" s="30" t="s">
        <v>54</v>
      </c>
    </row>
    <row r="567" spans="11:12" x14ac:dyDescent="0.25">
      <c r="K567" s="48" t="s">
        <v>54</v>
      </c>
      <c r="L567" s="30" t="s">
        <v>54</v>
      </c>
    </row>
    <row r="568" spans="11:12" x14ac:dyDescent="0.25">
      <c r="K568" s="48" t="s">
        <v>54</v>
      </c>
      <c r="L568" s="30" t="s">
        <v>54</v>
      </c>
    </row>
    <row r="569" spans="11:12" x14ac:dyDescent="0.25">
      <c r="K569" s="48" t="s">
        <v>54</v>
      </c>
      <c r="L569" s="30" t="s">
        <v>54</v>
      </c>
    </row>
    <row r="570" spans="11:12" x14ac:dyDescent="0.25">
      <c r="K570" s="48" t="s">
        <v>54</v>
      </c>
      <c r="L570" s="30" t="s">
        <v>54</v>
      </c>
    </row>
    <row r="571" spans="11:12" x14ac:dyDescent="0.25">
      <c r="K571" s="48" t="s">
        <v>54</v>
      </c>
      <c r="L571" s="30" t="s">
        <v>54</v>
      </c>
    </row>
    <row r="572" spans="11:12" x14ac:dyDescent="0.25">
      <c r="K572" s="48" t="s">
        <v>54</v>
      </c>
      <c r="L572" s="30" t="s">
        <v>54</v>
      </c>
    </row>
    <row r="573" spans="11:12" x14ac:dyDescent="0.25">
      <c r="K573" s="48" t="s">
        <v>54</v>
      </c>
      <c r="L573" s="30" t="s">
        <v>54</v>
      </c>
    </row>
    <row r="574" spans="11:12" x14ac:dyDescent="0.25">
      <c r="K574" s="48" t="s">
        <v>54</v>
      </c>
      <c r="L574" s="30" t="s">
        <v>54</v>
      </c>
    </row>
    <row r="575" spans="11:12" x14ac:dyDescent="0.25">
      <c r="K575" s="48" t="s">
        <v>54</v>
      </c>
      <c r="L575" s="30" t="s">
        <v>54</v>
      </c>
    </row>
    <row r="576" spans="11:12" x14ac:dyDescent="0.25">
      <c r="K576" s="48" t="s">
        <v>54</v>
      </c>
      <c r="L576" s="30" t="s">
        <v>54</v>
      </c>
    </row>
    <row r="577" spans="11:12" x14ac:dyDescent="0.25">
      <c r="K577" s="48" t="s">
        <v>54</v>
      </c>
      <c r="L577" s="30" t="s">
        <v>54</v>
      </c>
    </row>
    <row r="578" spans="11:12" x14ac:dyDescent="0.25">
      <c r="K578" s="48" t="s">
        <v>54</v>
      </c>
      <c r="L578" s="30" t="s">
        <v>54</v>
      </c>
    </row>
    <row r="579" spans="11:12" x14ac:dyDescent="0.25">
      <c r="K579" s="48" t="s">
        <v>54</v>
      </c>
      <c r="L579" s="30" t="s">
        <v>54</v>
      </c>
    </row>
    <row r="580" spans="11:12" x14ac:dyDescent="0.25">
      <c r="K580" s="48" t="s">
        <v>54</v>
      </c>
      <c r="L580" s="30" t="s">
        <v>54</v>
      </c>
    </row>
    <row r="581" spans="11:12" x14ac:dyDescent="0.25">
      <c r="K581" s="48" t="s">
        <v>54</v>
      </c>
      <c r="L581" s="30" t="s">
        <v>54</v>
      </c>
    </row>
    <row r="582" spans="11:12" x14ac:dyDescent="0.25">
      <c r="K582" s="48" t="s">
        <v>54</v>
      </c>
      <c r="L582" s="30" t="s">
        <v>54</v>
      </c>
    </row>
    <row r="583" spans="11:12" x14ac:dyDescent="0.25">
      <c r="K583" s="48" t="s">
        <v>54</v>
      </c>
      <c r="L583" s="30" t="s">
        <v>54</v>
      </c>
    </row>
    <row r="584" spans="11:12" x14ac:dyDescent="0.25">
      <c r="K584" s="48" t="s">
        <v>54</v>
      </c>
      <c r="L584" s="30" t="s">
        <v>54</v>
      </c>
    </row>
    <row r="585" spans="11:12" x14ac:dyDescent="0.25">
      <c r="K585" s="48" t="s">
        <v>54</v>
      </c>
      <c r="L585" s="30" t="s">
        <v>54</v>
      </c>
    </row>
    <row r="586" spans="11:12" x14ac:dyDescent="0.25">
      <c r="K586" s="48" t="s">
        <v>54</v>
      </c>
      <c r="L586" s="30" t="s">
        <v>54</v>
      </c>
    </row>
    <row r="587" spans="11:12" x14ac:dyDescent="0.25">
      <c r="K587" s="48" t="s">
        <v>54</v>
      </c>
      <c r="L587" s="30" t="s">
        <v>54</v>
      </c>
    </row>
    <row r="588" spans="11:12" x14ac:dyDescent="0.25">
      <c r="K588" s="48" t="s">
        <v>54</v>
      </c>
      <c r="L588" s="30" t="s">
        <v>54</v>
      </c>
    </row>
    <row r="589" spans="11:12" x14ac:dyDescent="0.25">
      <c r="K589" s="48" t="s">
        <v>54</v>
      </c>
      <c r="L589" s="30" t="s">
        <v>54</v>
      </c>
    </row>
    <row r="590" spans="11:12" x14ac:dyDescent="0.25">
      <c r="K590" s="48" t="s">
        <v>54</v>
      </c>
      <c r="L590" s="30" t="s">
        <v>54</v>
      </c>
    </row>
    <row r="591" spans="11:12" x14ac:dyDescent="0.25">
      <c r="K591" s="48" t="s">
        <v>54</v>
      </c>
      <c r="L591" s="30" t="s">
        <v>54</v>
      </c>
    </row>
    <row r="592" spans="11:12" x14ac:dyDescent="0.25">
      <c r="K592" s="48" t="s">
        <v>54</v>
      </c>
      <c r="L592" s="30" t="s">
        <v>54</v>
      </c>
    </row>
    <row r="593" spans="11:12" x14ac:dyDescent="0.25">
      <c r="K593" s="48" t="s">
        <v>54</v>
      </c>
      <c r="L593" s="30" t="s">
        <v>54</v>
      </c>
    </row>
    <row r="594" spans="11:12" x14ac:dyDescent="0.25">
      <c r="K594" s="48" t="s">
        <v>54</v>
      </c>
      <c r="L594" s="30" t="s">
        <v>54</v>
      </c>
    </row>
    <row r="595" spans="11:12" x14ac:dyDescent="0.25">
      <c r="K595" s="48" t="s">
        <v>54</v>
      </c>
      <c r="L595" s="30" t="s">
        <v>54</v>
      </c>
    </row>
    <row r="596" spans="11:12" x14ac:dyDescent="0.25">
      <c r="K596" s="48" t="s">
        <v>54</v>
      </c>
      <c r="L596" s="30" t="s">
        <v>54</v>
      </c>
    </row>
    <row r="597" spans="11:12" x14ac:dyDescent="0.25">
      <c r="K597" s="48" t="s">
        <v>54</v>
      </c>
      <c r="L597" s="30" t="s">
        <v>54</v>
      </c>
    </row>
    <row r="598" spans="11:12" x14ac:dyDescent="0.25">
      <c r="K598" s="48" t="s">
        <v>54</v>
      </c>
      <c r="L598" s="30" t="s">
        <v>54</v>
      </c>
    </row>
    <row r="599" spans="11:12" x14ac:dyDescent="0.25">
      <c r="K599" s="48" t="s">
        <v>54</v>
      </c>
      <c r="L599" s="30" t="s">
        <v>54</v>
      </c>
    </row>
    <row r="600" spans="11:12" x14ac:dyDescent="0.25">
      <c r="K600" s="26" t="s">
        <v>57</v>
      </c>
      <c r="L600" s="26"/>
    </row>
    <row r="601" spans="11:12" x14ac:dyDescent="0.25">
      <c r="K601" s="48">
        <v>43904</v>
      </c>
      <c r="L601" s="30">
        <v>100</v>
      </c>
    </row>
    <row r="602" spans="11:12" x14ac:dyDescent="0.25">
      <c r="K602" s="48">
        <v>43911</v>
      </c>
      <c r="L602" s="30">
        <v>98.602599999999995</v>
      </c>
    </row>
    <row r="603" spans="11:12" x14ac:dyDescent="0.25">
      <c r="K603" s="48">
        <v>43918</v>
      </c>
      <c r="L603" s="30">
        <v>96.657700000000006</v>
      </c>
    </row>
    <row r="604" spans="11:12" x14ac:dyDescent="0.25">
      <c r="K604" s="48">
        <v>43925</v>
      </c>
      <c r="L604" s="30">
        <v>92.668400000000005</v>
      </c>
    </row>
    <row r="605" spans="11:12" x14ac:dyDescent="0.25">
      <c r="K605" s="48">
        <v>43932</v>
      </c>
      <c r="L605" s="30">
        <v>88.491299999999995</v>
      </c>
    </row>
    <row r="606" spans="11:12" x14ac:dyDescent="0.25">
      <c r="K606" s="48">
        <v>43939</v>
      </c>
      <c r="L606" s="30">
        <v>89.453199999999995</v>
      </c>
    </row>
    <row r="607" spans="11:12" x14ac:dyDescent="0.25">
      <c r="K607" s="48">
        <v>43946</v>
      </c>
      <c r="L607" s="30">
        <v>90.110100000000003</v>
      </c>
    </row>
    <row r="608" spans="11:12" x14ac:dyDescent="0.25">
      <c r="K608" s="48">
        <v>43953</v>
      </c>
      <c r="L608" s="30">
        <v>91.220500000000001</v>
      </c>
    </row>
    <row r="609" spans="11:12" x14ac:dyDescent="0.25">
      <c r="K609" s="48">
        <v>43960</v>
      </c>
      <c r="L609" s="30">
        <v>91.087500000000006</v>
      </c>
    </row>
    <row r="610" spans="11:12" x14ac:dyDescent="0.25">
      <c r="K610" s="48">
        <v>43967</v>
      </c>
      <c r="L610" s="30">
        <v>90.143299999999996</v>
      </c>
    </row>
    <row r="611" spans="11:12" x14ac:dyDescent="0.25">
      <c r="K611" s="48">
        <v>43974</v>
      </c>
      <c r="L611" s="30">
        <v>89.714799999999997</v>
      </c>
    </row>
    <row r="612" spans="11:12" x14ac:dyDescent="0.25">
      <c r="K612" s="48">
        <v>43981</v>
      </c>
      <c r="L612" s="30">
        <v>90.425299999999993</v>
      </c>
    </row>
    <row r="613" spans="11:12" x14ac:dyDescent="0.25">
      <c r="K613" s="48">
        <v>43988</v>
      </c>
      <c r="L613" s="30">
        <v>92.925200000000004</v>
      </c>
    </row>
    <row r="614" spans="11:12" x14ac:dyDescent="0.25">
      <c r="K614" s="48">
        <v>43995</v>
      </c>
      <c r="L614" s="30">
        <v>93.592100000000002</v>
      </c>
    </row>
    <row r="615" spans="11:12" x14ac:dyDescent="0.25">
      <c r="K615" s="48">
        <v>44002</v>
      </c>
      <c r="L615" s="30">
        <v>93.745000000000005</v>
      </c>
    </row>
    <row r="616" spans="11:12" x14ac:dyDescent="0.25">
      <c r="K616" s="48">
        <v>44009</v>
      </c>
      <c r="L616" s="30">
        <v>92.767499999999998</v>
      </c>
    </row>
    <row r="617" spans="11:12" x14ac:dyDescent="0.25">
      <c r="K617" s="48">
        <v>44016</v>
      </c>
      <c r="L617" s="30">
        <v>96.626400000000004</v>
      </c>
    </row>
    <row r="618" spans="11:12" x14ac:dyDescent="0.25">
      <c r="K618" s="48">
        <v>44023</v>
      </c>
      <c r="L618" s="30">
        <v>93.852900000000005</v>
      </c>
    </row>
    <row r="619" spans="11:12" x14ac:dyDescent="0.25">
      <c r="K619" s="48">
        <v>44030</v>
      </c>
      <c r="L619" s="30">
        <v>93.638900000000007</v>
      </c>
    </row>
    <row r="620" spans="11:12" x14ac:dyDescent="0.25">
      <c r="K620" s="48">
        <v>44037</v>
      </c>
      <c r="L620" s="30">
        <v>93.823899999999995</v>
      </c>
    </row>
    <row r="621" spans="11:12" x14ac:dyDescent="0.25">
      <c r="K621" s="48">
        <v>44044</v>
      </c>
      <c r="L621" s="30">
        <v>94.973100000000002</v>
      </c>
    </row>
    <row r="622" spans="11:12" x14ac:dyDescent="0.25">
      <c r="K622" s="48">
        <v>44051</v>
      </c>
      <c r="L622" s="30">
        <v>95.589500000000001</v>
      </c>
    </row>
    <row r="623" spans="11:12" x14ac:dyDescent="0.25">
      <c r="K623" s="48">
        <v>44058</v>
      </c>
      <c r="L623" s="30">
        <v>95.255200000000002</v>
      </c>
    </row>
    <row r="624" spans="11:12" x14ac:dyDescent="0.25">
      <c r="K624" s="48">
        <v>44065</v>
      </c>
      <c r="L624" s="30">
        <v>96.258300000000006</v>
      </c>
    </row>
    <row r="625" spans="11:12" x14ac:dyDescent="0.25">
      <c r="K625" s="48">
        <v>44072</v>
      </c>
      <c r="L625" s="30">
        <v>96.69</v>
      </c>
    </row>
    <row r="626" spans="11:12" x14ac:dyDescent="0.25">
      <c r="K626" s="48">
        <v>44079</v>
      </c>
      <c r="L626" s="30">
        <v>103.08750000000001</v>
      </c>
    </row>
    <row r="627" spans="11:12" x14ac:dyDescent="0.25">
      <c r="K627" s="48">
        <v>44086</v>
      </c>
      <c r="L627" s="30">
        <v>103.7842</v>
      </c>
    </row>
    <row r="628" spans="11:12" x14ac:dyDescent="0.25">
      <c r="K628" s="48">
        <v>44093</v>
      </c>
      <c r="L628" s="30">
        <v>98.982100000000003</v>
      </c>
    </row>
    <row r="629" spans="11:12" x14ac:dyDescent="0.25">
      <c r="K629" s="48">
        <v>44100</v>
      </c>
      <c r="L629" s="30">
        <v>98.359899999999996</v>
      </c>
    </row>
    <row r="630" spans="11:12" x14ac:dyDescent="0.25">
      <c r="K630" s="48">
        <v>44107</v>
      </c>
      <c r="L630" s="30">
        <v>98.985100000000003</v>
      </c>
    </row>
    <row r="631" spans="11:12" x14ac:dyDescent="0.25">
      <c r="K631" s="48">
        <v>44114</v>
      </c>
      <c r="L631" s="30">
        <v>96.280699999999996</v>
      </c>
    </row>
    <row r="632" spans="11:12" x14ac:dyDescent="0.25">
      <c r="K632" s="48">
        <v>44121</v>
      </c>
      <c r="L632" s="30">
        <v>96.530600000000007</v>
      </c>
    </row>
    <row r="633" spans="11:12" x14ac:dyDescent="0.25">
      <c r="K633" s="48">
        <v>44128</v>
      </c>
      <c r="L633" s="30">
        <v>96.776600000000002</v>
      </c>
    </row>
    <row r="634" spans="11:12" x14ac:dyDescent="0.25">
      <c r="K634" s="48">
        <v>44135</v>
      </c>
      <c r="L634" s="30">
        <v>97.239400000000003</v>
      </c>
    </row>
    <row r="635" spans="11:12" x14ac:dyDescent="0.25">
      <c r="K635" s="48">
        <v>44142</v>
      </c>
      <c r="L635" s="30">
        <v>97.814899999999994</v>
      </c>
    </row>
    <row r="636" spans="11:12" x14ac:dyDescent="0.25">
      <c r="K636" s="48">
        <v>44149</v>
      </c>
      <c r="L636" s="30">
        <v>97.985699999999994</v>
      </c>
    </row>
    <row r="637" spans="11:12" x14ac:dyDescent="0.25">
      <c r="K637" s="48">
        <v>44156</v>
      </c>
      <c r="L637" s="30">
        <v>98.057000000000002</v>
      </c>
    </row>
    <row r="638" spans="11:12" x14ac:dyDescent="0.25">
      <c r="K638" s="48">
        <v>44163</v>
      </c>
      <c r="L638" s="30">
        <v>99.164599999999993</v>
      </c>
    </row>
    <row r="639" spans="11:12" x14ac:dyDescent="0.25">
      <c r="K639" s="48">
        <v>44170</v>
      </c>
      <c r="L639" s="30">
        <v>101.5205</v>
      </c>
    </row>
    <row r="640" spans="11:12" x14ac:dyDescent="0.25">
      <c r="K640" s="48">
        <v>44177</v>
      </c>
      <c r="L640" s="30">
        <v>101.63030000000001</v>
      </c>
    </row>
    <row r="641" spans="11:12" x14ac:dyDescent="0.25">
      <c r="K641" s="48">
        <v>44184</v>
      </c>
      <c r="L641" s="30">
        <v>99.787999999999997</v>
      </c>
    </row>
    <row r="642" spans="11:12" x14ac:dyDescent="0.25">
      <c r="K642" s="48">
        <v>44191</v>
      </c>
      <c r="L642" s="30">
        <v>94.077799999999996</v>
      </c>
    </row>
    <row r="643" spans="11:12" x14ac:dyDescent="0.25">
      <c r="K643" s="48">
        <v>44198</v>
      </c>
      <c r="L643" s="30">
        <v>91.115200000000002</v>
      </c>
    </row>
    <row r="644" spans="11:12" x14ac:dyDescent="0.25">
      <c r="K644" s="48">
        <v>44205</v>
      </c>
      <c r="L644" s="30">
        <v>93.529600000000002</v>
      </c>
    </row>
    <row r="645" spans="11:12" x14ac:dyDescent="0.25">
      <c r="K645" s="48">
        <v>44212</v>
      </c>
      <c r="L645" s="30">
        <v>96.626800000000003</v>
      </c>
    </row>
    <row r="646" spans="11:12" x14ac:dyDescent="0.25">
      <c r="K646" s="48">
        <v>44219</v>
      </c>
      <c r="L646" s="30">
        <v>96.923000000000002</v>
      </c>
    </row>
    <row r="647" spans="11:12" x14ac:dyDescent="0.25">
      <c r="K647" s="48">
        <v>44226</v>
      </c>
      <c r="L647" s="30">
        <v>96.555300000000003</v>
      </c>
    </row>
    <row r="648" spans="11:12" x14ac:dyDescent="0.25">
      <c r="K648" s="48">
        <v>44233</v>
      </c>
      <c r="L648" s="30">
        <v>98.820400000000006</v>
      </c>
    </row>
    <row r="649" spans="11:12" x14ac:dyDescent="0.25">
      <c r="K649" s="48">
        <v>44240</v>
      </c>
      <c r="L649" s="30">
        <v>100.4041</v>
      </c>
    </row>
    <row r="650" spans="11:12" x14ac:dyDescent="0.25">
      <c r="K650" s="48">
        <v>44247</v>
      </c>
      <c r="L650" s="30">
        <v>101.8121</v>
      </c>
    </row>
    <row r="651" spans="11:12" x14ac:dyDescent="0.25">
      <c r="K651" s="48">
        <v>44254</v>
      </c>
      <c r="L651" s="30">
        <v>102.3194</v>
      </c>
    </row>
    <row r="652" spans="11:12" x14ac:dyDescent="0.25">
      <c r="K652" s="48">
        <v>44261</v>
      </c>
      <c r="L652" s="30">
        <v>105.3745</v>
      </c>
    </row>
    <row r="653" spans="11:12" x14ac:dyDescent="0.25">
      <c r="K653" s="48">
        <v>44268</v>
      </c>
      <c r="L653" s="30">
        <v>106.7514</v>
      </c>
    </row>
    <row r="654" spans="11:12" x14ac:dyDescent="0.25">
      <c r="K654" s="48">
        <v>44275</v>
      </c>
      <c r="L654" s="30">
        <v>105.2028</v>
      </c>
    </row>
    <row r="655" spans="11:12" x14ac:dyDescent="0.25">
      <c r="K655" s="48">
        <v>44282</v>
      </c>
      <c r="L655" s="30">
        <v>104.9361</v>
      </c>
    </row>
    <row r="656" spans="11:12" x14ac:dyDescent="0.25">
      <c r="K656" s="48">
        <v>44289</v>
      </c>
      <c r="L656" s="30">
        <v>102.7876</v>
      </c>
    </row>
    <row r="657" spans="11:12" x14ac:dyDescent="0.25">
      <c r="K657" s="48">
        <v>44296</v>
      </c>
      <c r="L657" s="30">
        <v>100.9984</v>
      </c>
    </row>
    <row r="658" spans="11:12" x14ac:dyDescent="0.25">
      <c r="K658" s="48">
        <v>44303</v>
      </c>
      <c r="L658" s="30">
        <v>101.2</v>
      </c>
    </row>
    <row r="659" spans="11:12" x14ac:dyDescent="0.25">
      <c r="K659" s="48">
        <v>44310</v>
      </c>
      <c r="L659" s="30">
        <v>100.6896</v>
      </c>
    </row>
    <row r="660" spans="11:12" x14ac:dyDescent="0.25">
      <c r="K660" s="48">
        <v>44317</v>
      </c>
      <c r="L660" s="30">
        <v>101.23909999999999</v>
      </c>
    </row>
    <row r="661" spans="11:12" x14ac:dyDescent="0.25">
      <c r="K661" s="48">
        <v>44324</v>
      </c>
      <c r="L661" s="30">
        <v>101.40089999999999</v>
      </c>
    </row>
    <row r="662" spans="11:12" x14ac:dyDescent="0.25">
      <c r="K662" s="48">
        <v>44331</v>
      </c>
      <c r="L662" s="30">
        <v>100.9765</v>
      </c>
    </row>
    <row r="663" spans="11:12" x14ac:dyDescent="0.25">
      <c r="K663" s="48">
        <v>44338</v>
      </c>
      <c r="L663" s="30">
        <v>101.3159</v>
      </c>
    </row>
    <row r="664" spans="11:12" x14ac:dyDescent="0.25">
      <c r="K664" s="48" t="s">
        <v>54</v>
      </c>
      <c r="L664" s="30" t="s">
        <v>54</v>
      </c>
    </row>
    <row r="665" spans="11:12" x14ac:dyDescent="0.25">
      <c r="K665" s="48" t="s">
        <v>54</v>
      </c>
      <c r="L665" s="30" t="s">
        <v>54</v>
      </c>
    </row>
    <row r="666" spans="11:12" x14ac:dyDescent="0.25">
      <c r="K666" s="48" t="s">
        <v>54</v>
      </c>
      <c r="L666" s="30" t="s">
        <v>54</v>
      </c>
    </row>
    <row r="667" spans="11:12" x14ac:dyDescent="0.25">
      <c r="K667" s="48" t="s">
        <v>54</v>
      </c>
      <c r="L667" s="30" t="s">
        <v>54</v>
      </c>
    </row>
    <row r="668" spans="11:12" x14ac:dyDescent="0.25">
      <c r="K668" s="48" t="s">
        <v>54</v>
      </c>
      <c r="L668" s="30" t="s">
        <v>54</v>
      </c>
    </row>
    <row r="669" spans="11:12" x14ac:dyDescent="0.25">
      <c r="K669" s="48" t="s">
        <v>54</v>
      </c>
      <c r="L669" s="30" t="s">
        <v>54</v>
      </c>
    </row>
    <row r="670" spans="11:12" x14ac:dyDescent="0.25">
      <c r="K670" s="48" t="s">
        <v>54</v>
      </c>
      <c r="L670" s="30" t="s">
        <v>54</v>
      </c>
    </row>
    <row r="671" spans="11:12" x14ac:dyDescent="0.25">
      <c r="K671" s="48" t="s">
        <v>54</v>
      </c>
      <c r="L671" s="30" t="s">
        <v>54</v>
      </c>
    </row>
    <row r="672" spans="11:12" x14ac:dyDescent="0.25">
      <c r="K672" s="48" t="s">
        <v>54</v>
      </c>
      <c r="L672" s="30" t="s">
        <v>54</v>
      </c>
    </row>
    <row r="673" spans="11:12" x14ac:dyDescent="0.25">
      <c r="K673" s="48" t="s">
        <v>54</v>
      </c>
      <c r="L673" s="30" t="s">
        <v>54</v>
      </c>
    </row>
    <row r="674" spans="11:12" x14ac:dyDescent="0.25">
      <c r="K674" s="48" t="s">
        <v>54</v>
      </c>
      <c r="L674" s="30" t="s">
        <v>54</v>
      </c>
    </row>
    <row r="675" spans="11:12" x14ac:dyDescent="0.25">
      <c r="K675" s="48" t="s">
        <v>54</v>
      </c>
      <c r="L675" s="30" t="s">
        <v>54</v>
      </c>
    </row>
    <row r="676" spans="11:12" x14ac:dyDescent="0.25">
      <c r="K676" s="48" t="s">
        <v>54</v>
      </c>
      <c r="L676" s="30" t="s">
        <v>54</v>
      </c>
    </row>
    <row r="677" spans="11:12" x14ac:dyDescent="0.25">
      <c r="K677" s="48" t="s">
        <v>54</v>
      </c>
      <c r="L677" s="30" t="s">
        <v>54</v>
      </c>
    </row>
    <row r="678" spans="11:12" x14ac:dyDescent="0.25">
      <c r="K678" s="48" t="s">
        <v>54</v>
      </c>
      <c r="L678" s="30" t="s">
        <v>54</v>
      </c>
    </row>
    <row r="679" spans="11:12" x14ac:dyDescent="0.25">
      <c r="K679" s="48" t="s">
        <v>54</v>
      </c>
      <c r="L679" s="30" t="s">
        <v>54</v>
      </c>
    </row>
    <row r="680" spans="11:12" x14ac:dyDescent="0.25">
      <c r="K680" s="48" t="s">
        <v>54</v>
      </c>
      <c r="L680" s="30" t="s">
        <v>54</v>
      </c>
    </row>
    <row r="681" spans="11:12" x14ac:dyDescent="0.25">
      <c r="K681" s="48" t="s">
        <v>54</v>
      </c>
      <c r="L681" s="30" t="s">
        <v>54</v>
      </c>
    </row>
    <row r="682" spans="11:12" x14ac:dyDescent="0.25">
      <c r="K682" s="48" t="s">
        <v>54</v>
      </c>
      <c r="L682" s="30" t="s">
        <v>54</v>
      </c>
    </row>
    <row r="683" spans="11:12" x14ac:dyDescent="0.25">
      <c r="K683" s="48" t="s">
        <v>54</v>
      </c>
      <c r="L683" s="30" t="s">
        <v>54</v>
      </c>
    </row>
    <row r="684" spans="11:12" x14ac:dyDescent="0.25">
      <c r="K684" s="48" t="s">
        <v>54</v>
      </c>
      <c r="L684" s="30" t="s">
        <v>54</v>
      </c>
    </row>
    <row r="685" spans="11:12" x14ac:dyDescent="0.25">
      <c r="K685" s="48" t="s">
        <v>54</v>
      </c>
      <c r="L685" s="30" t="s">
        <v>54</v>
      </c>
    </row>
    <row r="686" spans="11:12" x14ac:dyDescent="0.25">
      <c r="K686" s="48" t="s">
        <v>54</v>
      </c>
      <c r="L686" s="30" t="s">
        <v>54</v>
      </c>
    </row>
    <row r="687" spans="11:12" x14ac:dyDescent="0.25">
      <c r="K687" s="48" t="s">
        <v>54</v>
      </c>
      <c r="L687" s="30" t="s">
        <v>54</v>
      </c>
    </row>
    <row r="688" spans="11:12" x14ac:dyDescent="0.25">
      <c r="K688" s="48" t="s">
        <v>54</v>
      </c>
      <c r="L688" s="30" t="s">
        <v>54</v>
      </c>
    </row>
    <row r="689" spans="11:12" x14ac:dyDescent="0.25">
      <c r="K689" s="48" t="s">
        <v>54</v>
      </c>
      <c r="L689" s="30" t="s">
        <v>54</v>
      </c>
    </row>
    <row r="690" spans="11:12" x14ac:dyDescent="0.25">
      <c r="K690" s="48" t="s">
        <v>54</v>
      </c>
      <c r="L690" s="30" t="s">
        <v>54</v>
      </c>
    </row>
    <row r="691" spans="11:12" x14ac:dyDescent="0.25">
      <c r="K691" s="48" t="s">
        <v>54</v>
      </c>
      <c r="L691" s="30" t="s">
        <v>54</v>
      </c>
    </row>
    <row r="692" spans="11:12" x14ac:dyDescent="0.25">
      <c r="K692" s="48" t="s">
        <v>54</v>
      </c>
      <c r="L692" s="30" t="s">
        <v>54</v>
      </c>
    </row>
    <row r="693" spans="11:12" x14ac:dyDescent="0.25">
      <c r="K693" s="48" t="s">
        <v>54</v>
      </c>
      <c r="L693" s="30" t="s">
        <v>54</v>
      </c>
    </row>
    <row r="694" spans="11:12" x14ac:dyDescent="0.25">
      <c r="K694" s="48" t="s">
        <v>54</v>
      </c>
      <c r="L694" s="30" t="s">
        <v>54</v>
      </c>
    </row>
    <row r="695" spans="11:12" x14ac:dyDescent="0.25">
      <c r="K695" s="48" t="s">
        <v>54</v>
      </c>
      <c r="L695" s="30" t="s">
        <v>54</v>
      </c>
    </row>
    <row r="696" spans="11:12" x14ac:dyDescent="0.25">
      <c r="K696" s="48" t="s">
        <v>54</v>
      </c>
      <c r="L696" s="30" t="s">
        <v>54</v>
      </c>
    </row>
    <row r="697" spans="11:12" x14ac:dyDescent="0.25">
      <c r="K697" s="48" t="s">
        <v>54</v>
      </c>
      <c r="L697" s="30" t="s">
        <v>54</v>
      </c>
    </row>
    <row r="698" spans="11:12" x14ac:dyDescent="0.25">
      <c r="K698" s="48" t="s">
        <v>54</v>
      </c>
      <c r="L698" s="30" t="s">
        <v>54</v>
      </c>
    </row>
    <row r="699" spans="11:12" x14ac:dyDescent="0.25">
      <c r="K699" s="48" t="s">
        <v>54</v>
      </c>
      <c r="L699" s="30" t="s">
        <v>54</v>
      </c>
    </row>
    <row r="700" spans="11:12" x14ac:dyDescent="0.25">
      <c r="K700" s="48" t="s">
        <v>54</v>
      </c>
      <c r="L700" s="30" t="s">
        <v>54</v>
      </c>
    </row>
    <row r="701" spans="11:12" x14ac:dyDescent="0.25">
      <c r="K701" s="48" t="s">
        <v>54</v>
      </c>
      <c r="L701" s="30" t="s">
        <v>54</v>
      </c>
    </row>
    <row r="702" spans="11:12" x14ac:dyDescent="0.25">
      <c r="K702" s="48" t="s">
        <v>54</v>
      </c>
      <c r="L702" s="30" t="s">
        <v>54</v>
      </c>
    </row>
    <row r="703" spans="11:12" x14ac:dyDescent="0.25">
      <c r="K703" s="48" t="s">
        <v>54</v>
      </c>
      <c r="L703" s="30" t="s">
        <v>54</v>
      </c>
    </row>
    <row r="704" spans="11:12" x14ac:dyDescent="0.25">
      <c r="K704" s="48" t="s">
        <v>54</v>
      </c>
      <c r="L704" s="30" t="s">
        <v>54</v>
      </c>
    </row>
    <row r="705" spans="11:12" x14ac:dyDescent="0.25">
      <c r="K705" s="48" t="s">
        <v>54</v>
      </c>
      <c r="L705" s="30" t="s">
        <v>54</v>
      </c>
    </row>
    <row r="706" spans="11:12" x14ac:dyDescent="0.25">
      <c r="K706" s="48" t="s">
        <v>54</v>
      </c>
      <c r="L706" s="30" t="s">
        <v>54</v>
      </c>
    </row>
    <row r="707" spans="11:12" x14ac:dyDescent="0.25">
      <c r="K707" s="48" t="s">
        <v>54</v>
      </c>
      <c r="L707" s="30" t="s">
        <v>54</v>
      </c>
    </row>
    <row r="708" spans="11:12" x14ac:dyDescent="0.25">
      <c r="K708" s="48" t="s">
        <v>54</v>
      </c>
      <c r="L708" s="30" t="s">
        <v>54</v>
      </c>
    </row>
    <row r="709" spans="11:12" x14ac:dyDescent="0.25">
      <c r="K709" s="48" t="s">
        <v>54</v>
      </c>
      <c r="L709" s="30" t="s">
        <v>54</v>
      </c>
    </row>
    <row r="710" spans="11:12" x14ac:dyDescent="0.25">
      <c r="K710" s="48" t="s">
        <v>54</v>
      </c>
      <c r="L710" s="30" t="s">
        <v>54</v>
      </c>
    </row>
    <row r="711" spans="11:12" x14ac:dyDescent="0.25">
      <c r="K711" s="48" t="s">
        <v>54</v>
      </c>
      <c r="L711" s="30" t="s">
        <v>54</v>
      </c>
    </row>
    <row r="712" spans="11:12" x14ac:dyDescent="0.25">
      <c r="K712" s="48" t="s">
        <v>54</v>
      </c>
      <c r="L712" s="30" t="s">
        <v>54</v>
      </c>
    </row>
    <row r="713" spans="11:12" x14ac:dyDescent="0.25">
      <c r="K713" s="48" t="s">
        <v>54</v>
      </c>
      <c r="L713" s="30" t="s">
        <v>54</v>
      </c>
    </row>
    <row r="714" spans="11:12" x14ac:dyDescent="0.25">
      <c r="K714" s="48" t="s">
        <v>54</v>
      </c>
      <c r="L714" s="30" t="s">
        <v>54</v>
      </c>
    </row>
    <row r="715" spans="11:12" x14ac:dyDescent="0.25">
      <c r="K715" s="48" t="s">
        <v>54</v>
      </c>
      <c r="L715" s="30" t="s">
        <v>54</v>
      </c>
    </row>
    <row r="716" spans="11:12" x14ac:dyDescent="0.25">
      <c r="K716" s="48" t="s">
        <v>54</v>
      </c>
      <c r="L716" s="30" t="s">
        <v>54</v>
      </c>
    </row>
    <row r="717" spans="11:12" x14ac:dyDescent="0.25">
      <c r="K717" s="48" t="s">
        <v>54</v>
      </c>
      <c r="L717" s="30" t="s">
        <v>54</v>
      </c>
    </row>
    <row r="718" spans="11:12" x14ac:dyDescent="0.25">
      <c r="K718" s="48" t="s">
        <v>54</v>
      </c>
      <c r="L718" s="30" t="s">
        <v>54</v>
      </c>
    </row>
    <row r="719" spans="11:12" x14ac:dyDescent="0.25">
      <c r="K719" s="48" t="s">
        <v>54</v>
      </c>
      <c r="L719" s="30" t="s">
        <v>54</v>
      </c>
    </row>
    <row r="720" spans="11:12" x14ac:dyDescent="0.25">
      <c r="K720" s="48" t="s">
        <v>54</v>
      </c>
      <c r="L720" s="30" t="s">
        <v>54</v>
      </c>
    </row>
    <row r="721" spans="11:12" x14ac:dyDescent="0.25">
      <c r="K721" s="48" t="s">
        <v>54</v>
      </c>
      <c r="L721" s="30" t="s">
        <v>54</v>
      </c>
    </row>
    <row r="722" spans="11:12" x14ac:dyDescent="0.25">
      <c r="K722" s="48" t="s">
        <v>54</v>
      </c>
      <c r="L722" s="30" t="s">
        <v>54</v>
      </c>
    </row>
    <row r="723" spans="11:12" x14ac:dyDescent="0.25">
      <c r="K723" s="48" t="s">
        <v>54</v>
      </c>
      <c r="L723" s="30" t="s">
        <v>54</v>
      </c>
    </row>
    <row r="724" spans="11:12" x14ac:dyDescent="0.25">
      <c r="K724" s="48" t="s">
        <v>54</v>
      </c>
      <c r="L724" s="30" t="s">
        <v>54</v>
      </c>
    </row>
    <row r="725" spans="11:12" x14ac:dyDescent="0.25">
      <c r="K725" s="48" t="s">
        <v>54</v>
      </c>
      <c r="L725" s="30" t="s">
        <v>54</v>
      </c>
    </row>
    <row r="726" spans="11:12" x14ac:dyDescent="0.25">
      <c r="K726" s="48" t="s">
        <v>54</v>
      </c>
      <c r="L726" s="30" t="s">
        <v>54</v>
      </c>
    </row>
    <row r="727" spans="11:12" x14ac:dyDescent="0.25">
      <c r="K727" s="48" t="s">
        <v>54</v>
      </c>
      <c r="L727" s="30" t="s">
        <v>54</v>
      </c>
    </row>
    <row r="728" spans="11:12" x14ac:dyDescent="0.25">
      <c r="K728" s="48" t="s">
        <v>54</v>
      </c>
      <c r="L728" s="30" t="s">
        <v>54</v>
      </c>
    </row>
    <row r="729" spans="11:12" x14ac:dyDescent="0.25">
      <c r="K729" s="48" t="s">
        <v>54</v>
      </c>
      <c r="L729" s="30" t="s">
        <v>54</v>
      </c>
    </row>
    <row r="730" spans="11:12" x14ac:dyDescent="0.25">
      <c r="K730" s="48" t="s">
        <v>54</v>
      </c>
      <c r="L730" s="30" t="s">
        <v>54</v>
      </c>
    </row>
    <row r="731" spans="11:12" x14ac:dyDescent="0.25">
      <c r="K731" s="48" t="s">
        <v>54</v>
      </c>
      <c r="L731" s="30" t="s">
        <v>54</v>
      </c>
    </row>
    <row r="732" spans="11:12" x14ac:dyDescent="0.25">
      <c r="K732" s="48" t="s">
        <v>54</v>
      </c>
      <c r="L732" s="30" t="s">
        <v>54</v>
      </c>
    </row>
    <row r="733" spans="11:12" x14ac:dyDescent="0.25">
      <c r="K733" s="48" t="s">
        <v>54</v>
      </c>
      <c r="L733" s="30" t="s">
        <v>54</v>
      </c>
    </row>
    <row r="734" spans="11:12" x14ac:dyDescent="0.25">
      <c r="K734" s="48" t="s">
        <v>54</v>
      </c>
      <c r="L734" s="30" t="s">
        <v>54</v>
      </c>
    </row>
    <row r="735" spans="11:12" x14ac:dyDescent="0.25">
      <c r="K735" s="48" t="s">
        <v>54</v>
      </c>
      <c r="L735" s="30" t="s">
        <v>54</v>
      </c>
    </row>
    <row r="736" spans="11:12" x14ac:dyDescent="0.25">
      <c r="K736" s="48" t="s">
        <v>54</v>
      </c>
      <c r="L736" s="30" t="s">
        <v>54</v>
      </c>
    </row>
    <row r="737" spans="11:12" x14ac:dyDescent="0.25">
      <c r="K737" s="48" t="s">
        <v>54</v>
      </c>
      <c r="L737" s="30" t="s">
        <v>54</v>
      </c>
    </row>
    <row r="738" spans="11:12" x14ac:dyDescent="0.25">
      <c r="K738" s="48" t="s">
        <v>54</v>
      </c>
      <c r="L738" s="30" t="s">
        <v>54</v>
      </c>
    </row>
    <row r="739" spans="11:12" x14ac:dyDescent="0.25">
      <c r="K739" s="48" t="s">
        <v>54</v>
      </c>
      <c r="L739" s="30" t="s">
        <v>54</v>
      </c>
    </row>
    <row r="740" spans="11:12" x14ac:dyDescent="0.25">
      <c r="K740" s="48" t="s">
        <v>54</v>
      </c>
      <c r="L740" s="30" t="s">
        <v>54</v>
      </c>
    </row>
    <row r="741" spans="11:12" x14ac:dyDescent="0.25">
      <c r="K741" s="48" t="s">
        <v>54</v>
      </c>
      <c r="L741" s="30" t="s">
        <v>54</v>
      </c>
    </row>
    <row r="742" spans="11:12" x14ac:dyDescent="0.25">
      <c r="K742" s="48" t="s">
        <v>54</v>
      </c>
      <c r="L742" s="30" t="s">
        <v>54</v>
      </c>
    </row>
    <row r="743" spans="11:12" x14ac:dyDescent="0.25">
      <c r="K743" s="48" t="s">
        <v>54</v>
      </c>
      <c r="L743" s="30" t="s">
        <v>54</v>
      </c>
    </row>
    <row r="744" spans="11:12" x14ac:dyDescent="0.25">
      <c r="K744" s="48" t="s">
        <v>54</v>
      </c>
      <c r="L744" s="30" t="s">
        <v>54</v>
      </c>
    </row>
    <row r="745" spans="11:12" x14ac:dyDescent="0.25">
      <c r="K745" s="48" t="s">
        <v>54</v>
      </c>
      <c r="L745" s="30" t="s">
        <v>54</v>
      </c>
    </row>
    <row r="746" spans="11:12" x14ac:dyDescent="0.25">
      <c r="K746" s="48" t="s">
        <v>54</v>
      </c>
      <c r="L746" s="30" t="s">
        <v>54</v>
      </c>
    </row>
    <row r="747" spans="11:12" x14ac:dyDescent="0.25">
      <c r="K747" s="48" t="s">
        <v>54</v>
      </c>
      <c r="L747" s="30" t="s">
        <v>54</v>
      </c>
    </row>
    <row r="748" spans="11:12" x14ac:dyDescent="0.25">
      <c r="K748" s="22"/>
      <c r="L748" s="26"/>
    </row>
    <row r="749" spans="11:12" x14ac:dyDescent="0.25">
      <c r="K749" s="22"/>
      <c r="L749" s="26"/>
    </row>
    <row r="750" spans="11:12" x14ac:dyDescent="0.25">
      <c r="K750" s="22"/>
      <c r="L750" s="26"/>
    </row>
    <row r="751" spans="11:12" x14ac:dyDescent="0.25">
      <c r="K751" s="22"/>
      <c r="L751" s="26"/>
    </row>
    <row r="752" spans="11:12" x14ac:dyDescent="0.25">
      <c r="K752" s="22"/>
      <c r="L752" s="26"/>
    </row>
    <row r="753" spans="11:12" x14ac:dyDescent="0.25">
      <c r="K753" s="22"/>
      <c r="L753" s="26"/>
    </row>
    <row r="754" spans="11:12" x14ac:dyDescent="0.25">
      <c r="K754" s="22"/>
      <c r="L754" s="26"/>
    </row>
    <row r="755" spans="11:12" x14ac:dyDescent="0.25">
      <c r="K755" s="22"/>
      <c r="L755" s="26"/>
    </row>
    <row r="756" spans="11:12" x14ac:dyDescent="0.25">
      <c r="K756" s="22"/>
      <c r="L756" s="26"/>
    </row>
    <row r="757" spans="11:12" x14ac:dyDescent="0.25">
      <c r="K757" s="22"/>
      <c r="L757" s="26"/>
    </row>
    <row r="758" spans="11:12" x14ac:dyDescent="0.25">
      <c r="K758" s="22"/>
      <c r="L758" s="26"/>
    </row>
    <row r="759" spans="11:12" x14ac:dyDescent="0.25">
      <c r="K759" s="22"/>
      <c r="L759" s="26"/>
    </row>
    <row r="760" spans="11:12" x14ac:dyDescent="0.25">
      <c r="K760" s="22"/>
      <c r="L760" s="26"/>
    </row>
    <row r="761" spans="11:12" x14ac:dyDescent="0.25">
      <c r="K761" s="22"/>
      <c r="L761" s="26"/>
    </row>
    <row r="762" spans="11:12" x14ac:dyDescent="0.25">
      <c r="K762" s="22"/>
      <c r="L762" s="26"/>
    </row>
    <row r="763" spans="11:12" x14ac:dyDescent="0.25">
      <c r="K763" s="22"/>
      <c r="L763" s="26"/>
    </row>
    <row r="764" spans="11:12" x14ac:dyDescent="0.25">
      <c r="K764" s="22"/>
      <c r="L764" s="26"/>
    </row>
    <row r="765" spans="11:12" x14ac:dyDescent="0.25">
      <c r="K765" s="22"/>
      <c r="L765" s="26"/>
    </row>
    <row r="766" spans="11:12" x14ac:dyDescent="0.25">
      <c r="K766" s="22"/>
      <c r="L766" s="26"/>
    </row>
    <row r="767" spans="11:12" x14ac:dyDescent="0.25">
      <c r="K767" s="22"/>
      <c r="L767" s="26"/>
    </row>
    <row r="768" spans="11:12" x14ac:dyDescent="0.25">
      <c r="K768" s="22"/>
      <c r="L768" s="26"/>
    </row>
    <row r="769" spans="11:12" x14ac:dyDescent="0.25">
      <c r="K769" s="22"/>
      <c r="L769" s="26"/>
    </row>
    <row r="770" spans="11:12" x14ac:dyDescent="0.25">
      <c r="K770" s="22"/>
      <c r="L770" s="26"/>
    </row>
    <row r="771" spans="11:12" x14ac:dyDescent="0.25">
      <c r="K771" s="22"/>
      <c r="L771" s="26"/>
    </row>
    <row r="772" spans="11:12" x14ac:dyDescent="0.25">
      <c r="K772" s="22"/>
      <c r="L772" s="26"/>
    </row>
    <row r="773" spans="11:12" x14ac:dyDescent="0.25">
      <c r="K773" s="22"/>
      <c r="L773" s="26"/>
    </row>
    <row r="774" spans="11:12" x14ac:dyDescent="0.25">
      <c r="K774" s="22"/>
      <c r="L774" s="26"/>
    </row>
    <row r="775" spans="11:12" x14ac:dyDescent="0.25">
      <c r="K775" s="22"/>
      <c r="L775" s="26"/>
    </row>
    <row r="776" spans="11:12" x14ac:dyDescent="0.25">
      <c r="K776" s="22"/>
      <c r="L776" s="26"/>
    </row>
    <row r="777" spans="11:12" x14ac:dyDescent="0.25">
      <c r="K777" s="22"/>
      <c r="L777" s="26"/>
    </row>
    <row r="778" spans="11:12" x14ac:dyDescent="0.25">
      <c r="K778" s="22"/>
      <c r="L778" s="26"/>
    </row>
    <row r="779" spans="11:12" x14ac:dyDescent="0.25">
      <c r="K779" s="22"/>
      <c r="L779" s="26"/>
    </row>
    <row r="780" spans="11:12" x14ac:dyDescent="0.25">
      <c r="K780" s="22"/>
      <c r="L780" s="26"/>
    </row>
    <row r="781" spans="11:12" x14ac:dyDescent="0.25">
      <c r="K781" s="22"/>
      <c r="L781" s="26"/>
    </row>
    <row r="782" spans="11:12" x14ac:dyDescent="0.25">
      <c r="K782" s="22"/>
      <c r="L782" s="26"/>
    </row>
    <row r="783" spans="11:12" x14ac:dyDescent="0.25">
      <c r="K783" s="22"/>
      <c r="L783" s="26"/>
    </row>
    <row r="784" spans="11:12" x14ac:dyDescent="0.25">
      <c r="K784" s="22"/>
      <c r="L784" s="26"/>
    </row>
    <row r="785" spans="11:12" x14ac:dyDescent="0.25">
      <c r="K785" s="22"/>
      <c r="L785" s="26"/>
    </row>
    <row r="786" spans="11:12" x14ac:dyDescent="0.25">
      <c r="K786" s="22"/>
      <c r="L786" s="26"/>
    </row>
    <row r="787" spans="11:12" x14ac:dyDescent="0.25">
      <c r="K787" s="22"/>
      <c r="L787" s="26"/>
    </row>
    <row r="788" spans="11:12" x14ac:dyDescent="0.25">
      <c r="K788" s="22"/>
      <c r="L788" s="26"/>
    </row>
    <row r="789" spans="11:12" x14ac:dyDescent="0.25">
      <c r="K789" s="22"/>
      <c r="L789" s="26"/>
    </row>
    <row r="790" spans="11:12" x14ac:dyDescent="0.25">
      <c r="K790" s="22"/>
      <c r="L790" s="26"/>
    </row>
    <row r="791" spans="11:12" x14ac:dyDescent="0.25">
      <c r="K791" s="22"/>
      <c r="L791" s="26"/>
    </row>
    <row r="792" spans="11:12" x14ac:dyDescent="0.25">
      <c r="K792" s="22"/>
      <c r="L792" s="26"/>
    </row>
    <row r="793" spans="11:12" x14ac:dyDescent="0.25">
      <c r="K793" s="22"/>
      <c r="L793" s="26"/>
    </row>
    <row r="794" spans="11:12" x14ac:dyDescent="0.25">
      <c r="K794" s="22"/>
      <c r="L794" s="26"/>
    </row>
    <row r="795" spans="11:12" x14ac:dyDescent="0.25">
      <c r="K795" s="22"/>
      <c r="L795" s="26"/>
    </row>
    <row r="796" spans="11:12" x14ac:dyDescent="0.25">
      <c r="K796" s="22"/>
      <c r="L796" s="26"/>
    </row>
    <row r="797" spans="11:12" x14ac:dyDescent="0.25">
      <c r="K797" s="22"/>
      <c r="L797" s="26"/>
    </row>
    <row r="798" spans="11:12" x14ac:dyDescent="0.25">
      <c r="K798" s="22"/>
      <c r="L798" s="26"/>
    </row>
    <row r="799" spans="11:12" x14ac:dyDescent="0.25">
      <c r="K799" s="22"/>
      <c r="L799" s="26"/>
    </row>
    <row r="800" spans="11:12" x14ac:dyDescent="0.25">
      <c r="K800" s="22"/>
      <c r="L800" s="26"/>
    </row>
    <row r="801" spans="11:12" x14ac:dyDescent="0.25">
      <c r="K801" s="22"/>
      <c r="L801" s="26"/>
    </row>
    <row r="802" spans="11:12" x14ac:dyDescent="0.25">
      <c r="K802" s="22"/>
      <c r="L802" s="26"/>
    </row>
    <row r="803" spans="11:12" x14ac:dyDescent="0.25">
      <c r="K803" s="22"/>
      <c r="L803" s="26"/>
    </row>
    <row r="804" spans="11:12" x14ac:dyDescent="0.25">
      <c r="K804" s="22"/>
      <c r="L804" s="26"/>
    </row>
    <row r="805" spans="11:12" x14ac:dyDescent="0.25">
      <c r="K805" s="22"/>
      <c r="L805" s="26"/>
    </row>
    <row r="806" spans="11:12" x14ac:dyDescent="0.25">
      <c r="K806" s="22"/>
      <c r="L806" s="26"/>
    </row>
    <row r="807" spans="11:12" x14ac:dyDescent="0.25">
      <c r="K807" s="22"/>
      <c r="L807" s="26"/>
    </row>
    <row r="808" spans="11:12" x14ac:dyDescent="0.25">
      <c r="K808" s="22"/>
      <c r="L808" s="26"/>
    </row>
    <row r="809" spans="11:12" x14ac:dyDescent="0.25">
      <c r="K809" s="22"/>
      <c r="L809" s="26"/>
    </row>
    <row r="810" spans="11:12" x14ac:dyDescent="0.25">
      <c r="K810" s="22"/>
      <c r="L810" s="26"/>
    </row>
    <row r="811" spans="11:12" x14ac:dyDescent="0.25">
      <c r="K811" s="22"/>
      <c r="L811" s="26"/>
    </row>
    <row r="812" spans="11:12" x14ac:dyDescent="0.25">
      <c r="K812" s="22"/>
      <c r="L812" s="26"/>
    </row>
    <row r="813" spans="11:12" x14ac:dyDescent="0.25">
      <c r="K813" s="22"/>
      <c r="L813" s="26"/>
    </row>
    <row r="814" spans="11:12" x14ac:dyDescent="0.25">
      <c r="K814" s="22"/>
      <c r="L814" s="26"/>
    </row>
    <row r="815" spans="11:12" x14ac:dyDescent="0.25">
      <c r="K815" s="22"/>
      <c r="L815" s="26"/>
    </row>
    <row r="816" spans="11:12" x14ac:dyDescent="0.25">
      <c r="K816" s="22"/>
      <c r="L816" s="26"/>
    </row>
    <row r="817" spans="11:12" x14ac:dyDescent="0.25">
      <c r="K817" s="22"/>
      <c r="L817" s="26"/>
    </row>
    <row r="818" spans="11:12" x14ac:dyDescent="0.25">
      <c r="K818" s="22"/>
      <c r="L818" s="26"/>
    </row>
    <row r="819" spans="11:12" x14ac:dyDescent="0.25">
      <c r="K819" s="22"/>
      <c r="L819" s="26"/>
    </row>
    <row r="820" spans="11:12" x14ac:dyDescent="0.25">
      <c r="K820" s="22"/>
      <c r="L820" s="26"/>
    </row>
    <row r="821" spans="11:12" x14ac:dyDescent="0.25">
      <c r="K821" s="22"/>
      <c r="L821" s="26"/>
    </row>
    <row r="822" spans="11:12" x14ac:dyDescent="0.25">
      <c r="K822" s="22"/>
      <c r="L822" s="26"/>
    </row>
    <row r="823" spans="11:12" x14ac:dyDescent="0.25">
      <c r="K823" s="22"/>
      <c r="L823" s="26"/>
    </row>
    <row r="824" spans="11:12" x14ac:dyDescent="0.25">
      <c r="K824" s="22"/>
      <c r="L824" s="26"/>
    </row>
    <row r="825" spans="11:12" x14ac:dyDescent="0.25">
      <c r="K825" s="22"/>
      <c r="L825" s="26"/>
    </row>
    <row r="826" spans="11:12" x14ac:dyDescent="0.25">
      <c r="K826" s="22"/>
      <c r="L826" s="26"/>
    </row>
    <row r="827" spans="11:12" x14ac:dyDescent="0.25">
      <c r="K827" s="22"/>
      <c r="L827" s="26"/>
    </row>
    <row r="828" spans="11:12" x14ac:dyDescent="0.25">
      <c r="K828" s="22"/>
      <c r="L828" s="26"/>
    </row>
    <row r="829" spans="11:12" x14ac:dyDescent="0.25">
      <c r="K829" s="22"/>
      <c r="L829" s="26"/>
    </row>
    <row r="830" spans="11:12" x14ac:dyDescent="0.25">
      <c r="K830" s="22"/>
      <c r="L830" s="26"/>
    </row>
    <row r="831" spans="11:12" x14ac:dyDescent="0.25">
      <c r="K831" s="22"/>
      <c r="L831" s="26"/>
    </row>
    <row r="832" spans="11:12" x14ac:dyDescent="0.25">
      <c r="K832" s="22"/>
      <c r="L832" s="26"/>
    </row>
    <row r="833" spans="11:12" x14ac:dyDescent="0.25">
      <c r="K833" s="22"/>
      <c r="L833" s="26"/>
    </row>
    <row r="834" spans="11:12" x14ac:dyDescent="0.25">
      <c r="K834" s="22"/>
      <c r="L834" s="26"/>
    </row>
    <row r="835" spans="11:12" x14ac:dyDescent="0.25">
      <c r="K835" s="22"/>
      <c r="L835" s="26"/>
    </row>
    <row r="836" spans="11:12" x14ac:dyDescent="0.25">
      <c r="K836" s="22"/>
      <c r="L836" s="26"/>
    </row>
    <row r="837" spans="11:12" x14ac:dyDescent="0.25">
      <c r="K837" s="22"/>
      <c r="L837" s="26"/>
    </row>
    <row r="838" spans="11:12" x14ac:dyDescent="0.25">
      <c r="K838" s="22"/>
      <c r="L838" s="26"/>
    </row>
    <row r="839" spans="11:12" x14ac:dyDescent="0.25">
      <c r="K839" s="22"/>
      <c r="L839" s="26"/>
    </row>
    <row r="840" spans="11:12" x14ac:dyDescent="0.25">
      <c r="K840" s="22"/>
      <c r="L840" s="26"/>
    </row>
    <row r="841" spans="11:12" x14ac:dyDescent="0.25">
      <c r="K841" s="22"/>
      <c r="L841" s="26"/>
    </row>
    <row r="842" spans="11:12" x14ac:dyDescent="0.25">
      <c r="K842" s="22"/>
      <c r="L842" s="26"/>
    </row>
    <row r="843" spans="11:12" x14ac:dyDescent="0.25">
      <c r="K843" s="22"/>
      <c r="L843" s="26"/>
    </row>
    <row r="844" spans="11:12" x14ac:dyDescent="0.25">
      <c r="K844" s="22"/>
      <c r="L844" s="26"/>
    </row>
    <row r="845" spans="11:12" x14ac:dyDescent="0.25">
      <c r="K845" s="22"/>
      <c r="L845" s="26"/>
    </row>
    <row r="846" spans="11:12" x14ac:dyDescent="0.25">
      <c r="K846" s="22"/>
      <c r="L846" s="26"/>
    </row>
    <row r="847" spans="11:12" x14ac:dyDescent="0.25">
      <c r="K847" s="22"/>
      <c r="L847" s="26"/>
    </row>
    <row r="848" spans="11:12" x14ac:dyDescent="0.25">
      <c r="K848" s="22"/>
      <c r="L848" s="26"/>
    </row>
    <row r="849" spans="11:12" x14ac:dyDescent="0.25">
      <c r="K849" s="22"/>
      <c r="L849" s="26"/>
    </row>
    <row r="850" spans="11:12" x14ac:dyDescent="0.25">
      <c r="K850" s="22"/>
      <c r="L850" s="26"/>
    </row>
    <row r="851" spans="11:12" x14ac:dyDescent="0.25">
      <c r="K851" s="22"/>
      <c r="L851" s="26"/>
    </row>
    <row r="852" spans="11:12" x14ac:dyDescent="0.25">
      <c r="K852" s="22"/>
      <c r="L852" s="26"/>
    </row>
    <row r="853" spans="11:12" x14ac:dyDescent="0.25">
      <c r="K853" s="22"/>
      <c r="L853" s="26"/>
    </row>
    <row r="854" spans="11:12" x14ac:dyDescent="0.25">
      <c r="K854" s="22"/>
      <c r="L854" s="26"/>
    </row>
    <row r="855" spans="11:12" x14ac:dyDescent="0.25">
      <c r="K855" s="22"/>
      <c r="L855" s="26"/>
    </row>
    <row r="856" spans="11:12" x14ac:dyDescent="0.25">
      <c r="K856" s="22"/>
      <c r="L856" s="26"/>
    </row>
    <row r="857" spans="11:12" x14ac:dyDescent="0.25">
      <c r="K857" s="22"/>
      <c r="L857" s="26"/>
    </row>
    <row r="858" spans="11:12" x14ac:dyDescent="0.25">
      <c r="K858" s="22"/>
      <c r="L858" s="26"/>
    </row>
    <row r="859" spans="11:12" x14ac:dyDescent="0.25">
      <c r="K859" s="22"/>
      <c r="L859" s="26"/>
    </row>
    <row r="860" spans="11:12" x14ac:dyDescent="0.25">
      <c r="K860" s="22"/>
      <c r="L860" s="26"/>
    </row>
    <row r="861" spans="11:12" x14ac:dyDescent="0.25">
      <c r="K861" s="22"/>
      <c r="L861" s="26"/>
    </row>
    <row r="862" spans="11:12" x14ac:dyDescent="0.25">
      <c r="K862" s="22"/>
      <c r="L862" s="26"/>
    </row>
    <row r="863" spans="11:12" x14ac:dyDescent="0.25">
      <c r="K863" s="22"/>
      <c r="L863" s="26"/>
    </row>
    <row r="864" spans="11:12" x14ac:dyDescent="0.25">
      <c r="K864" s="22"/>
      <c r="L864" s="26"/>
    </row>
    <row r="865" spans="11:12" x14ac:dyDescent="0.25">
      <c r="K865" s="22"/>
      <c r="L865" s="26"/>
    </row>
    <row r="866" spans="11:12" x14ac:dyDescent="0.25">
      <c r="K866" s="22"/>
      <c r="L866" s="26"/>
    </row>
    <row r="867" spans="11:12" x14ac:dyDescent="0.25">
      <c r="K867" s="22"/>
      <c r="L867" s="26"/>
    </row>
    <row r="868" spans="11:12" x14ac:dyDescent="0.25">
      <c r="K868" s="22"/>
      <c r="L868" s="26"/>
    </row>
    <row r="869" spans="11:12" x14ac:dyDescent="0.25">
      <c r="K869" s="22"/>
      <c r="L869" s="26"/>
    </row>
    <row r="870" spans="11:12" x14ac:dyDescent="0.25">
      <c r="K870" s="22"/>
      <c r="L870" s="26"/>
    </row>
    <row r="871" spans="11:12" x14ac:dyDescent="0.25">
      <c r="K871" s="22"/>
      <c r="L871" s="26"/>
    </row>
    <row r="872" spans="11:12" x14ac:dyDescent="0.25">
      <c r="K872" s="22"/>
      <c r="L872" s="26"/>
    </row>
    <row r="873" spans="11:12" x14ac:dyDescent="0.25">
      <c r="K873" s="22"/>
      <c r="L873" s="26"/>
    </row>
    <row r="874" spans="11:12" x14ac:dyDescent="0.25">
      <c r="K874" s="22"/>
      <c r="L874" s="26"/>
    </row>
    <row r="875" spans="11:12" x14ac:dyDescent="0.25">
      <c r="K875" s="22"/>
      <c r="L875" s="26"/>
    </row>
    <row r="876" spans="11:12" x14ac:dyDescent="0.25">
      <c r="K876" s="22"/>
      <c r="L876" s="26"/>
    </row>
    <row r="877" spans="11:12" x14ac:dyDescent="0.25">
      <c r="K877" s="22"/>
      <c r="L877" s="26"/>
    </row>
    <row r="878" spans="11:12" x14ac:dyDescent="0.25">
      <c r="K878" s="22"/>
      <c r="L878" s="26"/>
    </row>
    <row r="879" spans="11:12" x14ac:dyDescent="0.25">
      <c r="K879" s="22"/>
      <c r="L879" s="26"/>
    </row>
    <row r="880" spans="11:12" x14ac:dyDescent="0.25">
      <c r="K880" s="22"/>
      <c r="L880" s="26"/>
    </row>
    <row r="881" spans="11:12" x14ac:dyDescent="0.25">
      <c r="K881" s="22"/>
      <c r="L881" s="26"/>
    </row>
    <row r="882" spans="11:12" x14ac:dyDescent="0.25">
      <c r="K882" s="22"/>
      <c r="L882" s="26"/>
    </row>
    <row r="883" spans="11:12" x14ac:dyDescent="0.25">
      <c r="K883" s="22"/>
      <c r="L883" s="26"/>
    </row>
    <row r="884" spans="11:12" x14ac:dyDescent="0.25">
      <c r="K884" s="22"/>
      <c r="L884" s="26"/>
    </row>
    <row r="885" spans="11:12" x14ac:dyDescent="0.25">
      <c r="K885" s="22"/>
      <c r="L885" s="26"/>
    </row>
    <row r="886" spans="11:12" x14ac:dyDescent="0.25">
      <c r="K886" s="22"/>
      <c r="L886" s="26"/>
    </row>
    <row r="887" spans="11:12" x14ac:dyDescent="0.25">
      <c r="K887" s="22"/>
      <c r="L887" s="26"/>
    </row>
    <row r="888" spans="11:12" x14ac:dyDescent="0.25">
      <c r="K888" s="22"/>
      <c r="L888" s="26"/>
    </row>
    <row r="889" spans="11:12" x14ac:dyDescent="0.25">
      <c r="K889" s="22"/>
      <c r="L889" s="26"/>
    </row>
    <row r="890" spans="11:12" x14ac:dyDescent="0.25">
      <c r="K890" s="22"/>
      <c r="L890" s="26"/>
    </row>
    <row r="891" spans="11:12" x14ac:dyDescent="0.25">
      <c r="K891" s="22"/>
      <c r="L891" s="26"/>
    </row>
    <row r="892" spans="11:12" x14ac:dyDescent="0.25">
      <c r="K892" s="22"/>
      <c r="L892" s="26"/>
    </row>
    <row r="893" spans="11:12" x14ac:dyDescent="0.25">
      <c r="K893" s="22"/>
      <c r="L893" s="26"/>
    </row>
    <row r="894" spans="11:12" x14ac:dyDescent="0.25">
      <c r="K894" s="22"/>
      <c r="L894" s="26"/>
    </row>
    <row r="895" spans="11:12" x14ac:dyDescent="0.25">
      <c r="K895" s="22"/>
      <c r="L895" s="26"/>
    </row>
    <row r="896" spans="11:12" x14ac:dyDescent="0.25">
      <c r="K896" s="22"/>
      <c r="L896" s="26"/>
    </row>
    <row r="897" spans="11:12" x14ac:dyDescent="0.25">
      <c r="K897" s="22"/>
      <c r="L897" s="26"/>
    </row>
    <row r="898" spans="11:12" x14ac:dyDescent="0.25">
      <c r="K898" s="22"/>
      <c r="L898" s="26"/>
    </row>
    <row r="899" spans="11:12" x14ac:dyDescent="0.25">
      <c r="K899" s="22"/>
      <c r="L899" s="26"/>
    </row>
    <row r="900" spans="11:12" x14ac:dyDescent="0.25">
      <c r="K900" s="22"/>
      <c r="L900" s="26"/>
    </row>
  </sheetData>
  <mergeCells count="14">
    <mergeCell ref="H8:H9"/>
    <mergeCell ref="I8:I9"/>
    <mergeCell ref="B10:I10"/>
    <mergeCell ref="B12:I12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90" max="8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1982DB-3165-47AC-A22F-7D847A675ADA}">
  <sheetPr codeName="Sheet8">
    <tabColor theme="4" tint="0.39997558519241921"/>
  </sheetPr>
  <dimension ref="A1:L900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18" customWidth="1"/>
    <col min="2" max="2" width="12.5703125" style="18" customWidth="1"/>
    <col min="3" max="5" width="9.7109375" style="18" customWidth="1"/>
    <col min="6" max="6" width="12.5703125" style="18" customWidth="1"/>
    <col min="7" max="9" width="9.7109375" style="18" customWidth="1"/>
    <col min="10" max="10" width="6.7109375" style="18" customWidth="1"/>
    <col min="11" max="11" width="12.42578125" style="18" customWidth="1"/>
    <col min="12" max="12" width="22" style="36" customWidth="1"/>
    <col min="13" max="16384" width="8.7109375" style="18"/>
  </cols>
  <sheetData>
    <row r="1" spans="1:12" ht="60" customHeight="1" x14ac:dyDescent="0.25">
      <c r="A1" s="64" t="s">
        <v>32</v>
      </c>
      <c r="B1" s="64"/>
      <c r="C1" s="64"/>
      <c r="D1" s="64"/>
      <c r="E1" s="64"/>
      <c r="F1" s="64"/>
      <c r="G1" s="64"/>
      <c r="H1" s="64"/>
      <c r="I1" s="64"/>
      <c r="J1" s="50"/>
      <c r="K1" s="22"/>
      <c r="L1" s="23" t="s">
        <v>37</v>
      </c>
    </row>
    <row r="2" spans="1:12" ht="19.5" customHeight="1" x14ac:dyDescent="0.3">
      <c r="A2" s="51" t="str">
        <f>"Weekly Payroll Jobs and Wages in Australia - " &amp;$L$1</f>
        <v>Weekly Payroll Jobs and Wages in Australia - Tasmania</v>
      </c>
      <c r="B2" s="19"/>
      <c r="C2" s="19"/>
      <c r="D2" s="19"/>
      <c r="E2" s="19"/>
      <c r="F2" s="19"/>
      <c r="G2" s="19"/>
      <c r="H2" s="19"/>
      <c r="I2" s="19"/>
      <c r="J2" s="19"/>
      <c r="K2" s="27" t="s">
        <v>60</v>
      </c>
      <c r="L2" s="24">
        <v>44338</v>
      </c>
    </row>
    <row r="3" spans="1:12" ht="15" customHeight="1" x14ac:dyDescent="0.25">
      <c r="A3" s="52" t="str">
        <f>"Week ending "&amp;TEXT($L$2,"dddd dd mmmm yyyy")</f>
        <v>Week ending Saturday 22 May 2021</v>
      </c>
      <c r="B3" s="19"/>
      <c r="C3" s="53"/>
      <c r="D3" s="54"/>
      <c r="E3" s="19"/>
      <c r="F3" s="19"/>
      <c r="G3" s="19"/>
      <c r="H3" s="19"/>
      <c r="I3" s="19"/>
      <c r="J3" s="19"/>
      <c r="K3" s="27" t="s">
        <v>61</v>
      </c>
      <c r="L3" s="28">
        <v>43904</v>
      </c>
    </row>
    <row r="4" spans="1:12" ht="15" customHeight="1" x14ac:dyDescent="0.25">
      <c r="A4" s="2" t="s">
        <v>31</v>
      </c>
      <c r="B4" s="19"/>
      <c r="C4" s="19"/>
      <c r="D4" s="19"/>
      <c r="E4" s="19"/>
      <c r="F4" s="19"/>
      <c r="G4" s="19"/>
      <c r="H4" s="19"/>
      <c r="I4" s="19"/>
      <c r="J4" s="19"/>
      <c r="K4" s="27" t="s">
        <v>70</v>
      </c>
      <c r="L4" s="28">
        <v>44310</v>
      </c>
    </row>
    <row r="5" spans="1:12" ht="11.65" customHeight="1" x14ac:dyDescent="0.25">
      <c r="A5" s="55"/>
      <c r="B5" s="19"/>
      <c r="C5" s="19"/>
      <c r="D5" s="19"/>
      <c r="E5" s="19"/>
      <c r="F5" s="19"/>
      <c r="G5" s="19"/>
      <c r="H5" s="19"/>
      <c r="I5" s="19"/>
      <c r="J5" s="19"/>
      <c r="K5" s="27"/>
      <c r="L5" s="28">
        <v>44317</v>
      </c>
    </row>
    <row r="6" spans="1:12" ht="16.5" customHeight="1" thickBot="1" x14ac:dyDescent="0.3">
      <c r="A6" s="56" t="str">
        <f>"Change in payroll jobs and total wages, "&amp;$L$1</f>
        <v>Change in payroll jobs and total wages, Tasmania</v>
      </c>
      <c r="B6" s="53"/>
      <c r="C6" s="20"/>
      <c r="D6" s="57"/>
      <c r="E6" s="19"/>
      <c r="F6" s="19"/>
      <c r="G6" s="19"/>
      <c r="H6" s="19"/>
      <c r="I6" s="19"/>
      <c r="J6" s="19"/>
      <c r="K6" s="27"/>
      <c r="L6" s="28">
        <v>44324</v>
      </c>
    </row>
    <row r="7" spans="1:12" ht="16.5" customHeight="1" x14ac:dyDescent="0.25">
      <c r="A7" s="40"/>
      <c r="B7" s="76" t="s">
        <v>58</v>
      </c>
      <c r="C7" s="77"/>
      <c r="D7" s="77"/>
      <c r="E7" s="78"/>
      <c r="F7" s="79" t="s">
        <v>59</v>
      </c>
      <c r="G7" s="77"/>
      <c r="H7" s="77"/>
      <c r="I7" s="78"/>
      <c r="J7" s="58"/>
      <c r="K7" s="27" t="s">
        <v>71</v>
      </c>
      <c r="L7" s="28">
        <v>44331</v>
      </c>
    </row>
    <row r="8" spans="1:12" ht="33.75" customHeight="1" x14ac:dyDescent="0.25">
      <c r="A8" s="80"/>
      <c r="B8" s="82" t="str">
        <f>"% Change between " &amp; TEXT($L$3,"dd mmm yyyy")&amp;" and "&amp; TEXT($L$2,"dd mmm yyyy") &amp; " (Change since 100th case of COVID-19)"</f>
        <v>% Change between 14 Mar 2020 and 22 May 2021 (Change since 100th case of COVID-19)</v>
      </c>
      <c r="C8" s="84" t="str">
        <f>"% Change between " &amp; TEXT($L$4,"dd mmm yyyy")&amp;" and "&amp; TEXT($L$2,"dd mmm yyyy") &amp; " (monthly change)"</f>
        <v>% Change between 24 Apr 2021 and 22 May 2021 (monthly change)</v>
      </c>
      <c r="D8" s="67" t="str">
        <f>"% Change between " &amp; TEXT($L$7,"dd mmm yyyy")&amp;" and "&amp; TEXT($L$2,"dd mmm yyyy") &amp; " (weekly change)"</f>
        <v>% Change between 15 May 2021 and 22 May 2021 (weekly change)</v>
      </c>
      <c r="E8" s="69" t="str">
        <f>"% Change between " &amp; TEXT($L$6,"dd mmm yyyy")&amp;" and "&amp; TEXT($L$7,"dd mmm yyyy") &amp; " (weekly change)"</f>
        <v>% Change between 08 May 2021 and 15 May 2021 (weekly change)</v>
      </c>
      <c r="F8" s="82" t="str">
        <f>"% Change between " &amp; TEXT($L$3,"dd mmm yyyy")&amp;" and "&amp; TEXT($L$2,"dd mmm yyyy") &amp; " (Change since 100th case of COVID-19)"</f>
        <v>% Change between 14 Mar 2020 and 22 May 2021 (Change since 100th case of COVID-19)</v>
      </c>
      <c r="G8" s="84" t="str">
        <f>"% Change between " &amp; TEXT($L$4,"dd mmm yyyy")&amp;" and "&amp; TEXT($L$2,"dd mmm yyyy") &amp; " (monthly change)"</f>
        <v>% Change between 24 Apr 2021 and 22 May 2021 (monthly change)</v>
      </c>
      <c r="H8" s="67" t="str">
        <f>"% Change between " &amp; TEXT($L$7,"dd mmm yyyy")&amp;" and "&amp; TEXT($L$2,"dd mmm yyyy") &amp; " (weekly change)"</f>
        <v>% Change between 15 May 2021 and 22 May 2021 (weekly change)</v>
      </c>
      <c r="I8" s="69" t="str">
        <f>"% Change between " &amp; TEXT($L$6,"dd mmm yyyy")&amp;" and "&amp; TEXT($L$7,"dd mmm yyyy") &amp; " (weekly change)"</f>
        <v>% Change between 08 May 2021 and 15 May 2021 (weekly change)</v>
      </c>
      <c r="J8" s="59"/>
      <c r="K8" s="27" t="s">
        <v>72</v>
      </c>
      <c r="L8" s="28">
        <v>44338</v>
      </c>
    </row>
    <row r="9" spans="1:12" ht="48.75" customHeight="1" thickBot="1" x14ac:dyDescent="0.3">
      <c r="A9" s="81"/>
      <c r="B9" s="83"/>
      <c r="C9" s="85"/>
      <c r="D9" s="68"/>
      <c r="E9" s="70"/>
      <c r="F9" s="83"/>
      <c r="G9" s="85"/>
      <c r="H9" s="68"/>
      <c r="I9" s="70"/>
      <c r="J9" s="60"/>
      <c r="K9" s="27" t="s">
        <v>67</v>
      </c>
      <c r="L9" s="30"/>
    </row>
    <row r="10" spans="1:12" x14ac:dyDescent="0.25">
      <c r="A10" s="41"/>
      <c r="B10" s="71" t="str">
        <f>L1</f>
        <v>Tasmania</v>
      </c>
      <c r="C10" s="72"/>
      <c r="D10" s="72"/>
      <c r="E10" s="72"/>
      <c r="F10" s="72"/>
      <c r="G10" s="72"/>
      <c r="H10" s="72"/>
      <c r="I10" s="73"/>
      <c r="J10" s="21"/>
      <c r="K10" s="37"/>
      <c r="L10" s="30"/>
    </row>
    <row r="11" spans="1:12" x14ac:dyDescent="0.25">
      <c r="A11" s="42" t="s">
        <v>30</v>
      </c>
      <c r="B11" s="21">
        <v>1.6622204869693569E-2</v>
      </c>
      <c r="C11" s="21">
        <v>3.7928232132402595E-3</v>
      </c>
      <c r="D11" s="21">
        <v>2.5182387104065729E-3</v>
      </c>
      <c r="E11" s="21">
        <v>-5.9769668928296715E-3</v>
      </c>
      <c r="F11" s="21">
        <v>1.9155880247818891E-2</v>
      </c>
      <c r="G11" s="21">
        <v>-1.3519789504210511E-3</v>
      </c>
      <c r="H11" s="21">
        <v>5.4085736239886106E-3</v>
      </c>
      <c r="I11" s="43">
        <v>-7.6674600716164498E-3</v>
      </c>
      <c r="J11" s="21"/>
      <c r="K11" s="29"/>
      <c r="L11" s="30"/>
    </row>
    <row r="12" spans="1:12" x14ac:dyDescent="0.25">
      <c r="A12" s="41"/>
      <c r="B12" s="74" t="s">
        <v>29</v>
      </c>
      <c r="C12" s="74"/>
      <c r="D12" s="74"/>
      <c r="E12" s="74"/>
      <c r="F12" s="74"/>
      <c r="G12" s="74"/>
      <c r="H12" s="74"/>
      <c r="I12" s="75"/>
      <c r="J12" s="21"/>
      <c r="K12" s="29"/>
      <c r="L12" s="30"/>
    </row>
    <row r="13" spans="1:12" x14ac:dyDescent="0.25">
      <c r="A13" s="44" t="s">
        <v>28</v>
      </c>
      <c r="B13" s="21">
        <v>2.8767789964230239E-3</v>
      </c>
      <c r="C13" s="21">
        <v>3.2544236486922173E-3</v>
      </c>
      <c r="D13" s="21">
        <v>3.6965369721042585E-3</v>
      </c>
      <c r="E13" s="21">
        <v>-5.4181640220334337E-3</v>
      </c>
      <c r="F13" s="21">
        <v>-2.5154584696941429E-3</v>
      </c>
      <c r="G13" s="21">
        <v>5.2086378039457593E-3</v>
      </c>
      <c r="H13" s="21">
        <v>4.8962215721266578E-3</v>
      </c>
      <c r="I13" s="43">
        <v>-3.2310820240747384E-3</v>
      </c>
      <c r="J13" s="21"/>
      <c r="K13" s="29"/>
      <c r="L13" s="30"/>
    </row>
    <row r="14" spans="1:12" x14ac:dyDescent="0.25">
      <c r="A14" s="44" t="s">
        <v>27</v>
      </c>
      <c r="B14" s="21">
        <v>-1.9477252966074721E-3</v>
      </c>
      <c r="C14" s="21">
        <v>2.3478822062736882E-3</v>
      </c>
      <c r="D14" s="21">
        <v>7.6036167852122638E-4</v>
      </c>
      <c r="E14" s="21">
        <v>-6.4209724154140613E-3</v>
      </c>
      <c r="F14" s="21">
        <v>4.3083636993226371E-2</v>
      </c>
      <c r="G14" s="21">
        <v>-1.1316431643304647E-2</v>
      </c>
      <c r="H14" s="21">
        <v>6.1599383036321509E-3</v>
      </c>
      <c r="I14" s="43">
        <v>-1.4266022936199496E-2</v>
      </c>
      <c r="J14" s="21"/>
      <c r="K14" s="26"/>
      <c r="L14" s="30"/>
    </row>
    <row r="15" spans="1:12" x14ac:dyDescent="0.25">
      <c r="A15" s="44" t="s">
        <v>69</v>
      </c>
      <c r="B15" s="21">
        <v>-8.3039244723556171E-3</v>
      </c>
      <c r="C15" s="21">
        <v>-8.4374913730290713E-3</v>
      </c>
      <c r="D15" s="21">
        <v>7.4344734502518328E-3</v>
      </c>
      <c r="E15" s="21">
        <v>-8.8838944243581075E-3</v>
      </c>
      <c r="F15" s="21">
        <v>6.3514488194480467E-3</v>
      </c>
      <c r="G15" s="21">
        <v>-6.7487178321818275E-2</v>
      </c>
      <c r="H15" s="21">
        <v>7.8723482181350946E-3</v>
      </c>
      <c r="I15" s="43">
        <v>-2.1270275514428838E-2</v>
      </c>
      <c r="J15" s="21"/>
      <c r="K15" s="38"/>
      <c r="L15" s="30"/>
    </row>
    <row r="16" spans="1:12" x14ac:dyDescent="0.25">
      <c r="A16" s="44" t="s">
        <v>47</v>
      </c>
      <c r="B16" s="21">
        <v>9.0589399620701894E-3</v>
      </c>
      <c r="C16" s="21">
        <v>-5.2160645970436015E-3</v>
      </c>
      <c r="D16" s="21">
        <v>-5.4585687404240524E-4</v>
      </c>
      <c r="E16" s="21">
        <v>-7.5656667663266397E-3</v>
      </c>
      <c r="F16" s="21">
        <v>2.6752265125167263E-2</v>
      </c>
      <c r="G16" s="21">
        <v>-7.7980695253160315E-3</v>
      </c>
      <c r="H16" s="21">
        <v>6.4032870102344042E-3</v>
      </c>
      <c r="I16" s="43">
        <v>-8.6189139218790789E-3</v>
      </c>
      <c r="J16" s="21"/>
      <c r="K16" s="29"/>
      <c r="L16" s="30"/>
    </row>
    <row r="17" spans="1:12" x14ac:dyDescent="0.25">
      <c r="A17" s="44" t="s">
        <v>48</v>
      </c>
      <c r="B17" s="21">
        <v>3.1443549580400409E-2</v>
      </c>
      <c r="C17" s="21">
        <v>8.3000124698306976E-4</v>
      </c>
      <c r="D17" s="21">
        <v>5.3243160933469369E-4</v>
      </c>
      <c r="E17" s="21">
        <v>-5.9502191174154451E-3</v>
      </c>
      <c r="F17" s="21">
        <v>2.9324476748392891E-2</v>
      </c>
      <c r="G17" s="21">
        <v>-2.8642891564324424E-3</v>
      </c>
      <c r="H17" s="21">
        <v>2.4664022770988225E-3</v>
      </c>
      <c r="I17" s="43">
        <v>-7.6273351879404538E-3</v>
      </c>
      <c r="J17" s="21"/>
      <c r="K17" s="29"/>
      <c r="L17" s="30"/>
    </row>
    <row r="18" spans="1:12" x14ac:dyDescent="0.25">
      <c r="A18" s="44" t="s">
        <v>49</v>
      </c>
      <c r="B18" s="21">
        <v>2.4200848872941716E-3</v>
      </c>
      <c r="C18" s="21">
        <v>1.3264737102452129E-2</v>
      </c>
      <c r="D18" s="21">
        <v>4.4736601131720732E-3</v>
      </c>
      <c r="E18" s="21">
        <v>-4.3474983818293511E-3</v>
      </c>
      <c r="F18" s="21">
        <v>-8.5799322151318691E-3</v>
      </c>
      <c r="G18" s="21">
        <v>8.387185534644459E-3</v>
      </c>
      <c r="H18" s="21">
        <v>3.0992472381115022E-3</v>
      </c>
      <c r="I18" s="43">
        <v>-4.1553367158401189E-3</v>
      </c>
      <c r="J18" s="21"/>
      <c r="K18" s="29"/>
      <c r="L18" s="30"/>
    </row>
    <row r="19" spans="1:12" ht="17.25" customHeight="1" x14ac:dyDescent="0.25">
      <c r="A19" s="44" t="s">
        <v>50</v>
      </c>
      <c r="B19" s="21">
        <v>1.2770742523980028E-2</v>
      </c>
      <c r="C19" s="21">
        <v>9.4854511436195388E-3</v>
      </c>
      <c r="D19" s="21">
        <v>4.7591405093101447E-3</v>
      </c>
      <c r="E19" s="21">
        <v>-4.5383168858097456E-3</v>
      </c>
      <c r="F19" s="21">
        <v>1.1122527403200522E-2</v>
      </c>
      <c r="G19" s="21">
        <v>-4.4551630850919732E-4</v>
      </c>
      <c r="H19" s="21">
        <v>8.7653012067969716E-3</v>
      </c>
      <c r="I19" s="43">
        <v>-9.4487690592229834E-3</v>
      </c>
      <c r="J19" s="61"/>
      <c r="K19" s="31"/>
      <c r="L19" s="30"/>
    </row>
    <row r="20" spans="1:12" x14ac:dyDescent="0.25">
      <c r="A20" s="44" t="s">
        <v>51</v>
      </c>
      <c r="B20" s="21">
        <v>4.3071122288111496E-2</v>
      </c>
      <c r="C20" s="21">
        <v>9.2379086923459752E-3</v>
      </c>
      <c r="D20" s="21">
        <v>1.7188581878497811E-3</v>
      </c>
      <c r="E20" s="21">
        <v>-5.7898599772842063E-3</v>
      </c>
      <c r="F20" s="21">
        <v>6.3321638021499371E-2</v>
      </c>
      <c r="G20" s="21">
        <v>3.7447252361377803E-3</v>
      </c>
      <c r="H20" s="21">
        <v>8.0393754325658318E-3</v>
      </c>
      <c r="I20" s="43">
        <v>-6.998744498528664E-3</v>
      </c>
      <c r="J20" s="19"/>
      <c r="K20" s="25"/>
      <c r="L20" s="30"/>
    </row>
    <row r="21" spans="1:12" ht="15.75" thickBot="1" x14ac:dyDescent="0.3">
      <c r="A21" s="45" t="s">
        <v>52</v>
      </c>
      <c r="B21" s="46">
        <v>-3.5886487394152233E-3</v>
      </c>
      <c r="C21" s="46">
        <v>-7.7161231139692976E-3</v>
      </c>
      <c r="D21" s="46">
        <v>3.0523290913040402E-3</v>
      </c>
      <c r="E21" s="46">
        <v>-1.3892328500942797E-2</v>
      </c>
      <c r="F21" s="46">
        <v>0.1304509392843638</v>
      </c>
      <c r="G21" s="46">
        <v>-3.0345928382734533E-3</v>
      </c>
      <c r="H21" s="46">
        <v>1.577137875007173E-2</v>
      </c>
      <c r="I21" s="47">
        <v>-7.2332405284312173E-3</v>
      </c>
      <c r="J21" s="19"/>
      <c r="K21" s="39"/>
      <c r="L21" s="30"/>
    </row>
    <row r="22" spans="1:12" x14ac:dyDescent="0.25">
      <c r="A22" s="62" t="s">
        <v>46</v>
      </c>
      <c r="B22" s="19"/>
      <c r="C22" s="19"/>
      <c r="D22" s="19"/>
      <c r="E22" s="19"/>
      <c r="F22" s="19"/>
      <c r="G22" s="19"/>
      <c r="H22" s="19"/>
      <c r="I22" s="19"/>
      <c r="J22" s="19"/>
      <c r="K22" s="25"/>
      <c r="L22" s="30"/>
    </row>
    <row r="23" spans="1:12" ht="10.5" customHeight="1" x14ac:dyDescent="0.25">
      <c r="B23" s="19"/>
      <c r="C23" s="19"/>
      <c r="D23" s="19"/>
      <c r="E23" s="19"/>
      <c r="F23" s="19"/>
      <c r="G23" s="19"/>
      <c r="H23" s="19"/>
      <c r="I23" s="19"/>
      <c r="J23" s="19"/>
      <c r="K23" s="32"/>
      <c r="L23" s="30"/>
    </row>
    <row r="24" spans="1:12" x14ac:dyDescent="0.25">
      <c r="A24" s="56" t="str">
        <f>"Indexed number of payroll jobs and total wages, "&amp;$L$1&amp;" and Australia"</f>
        <v>Indexed number of payroll jobs and total wages, Tasmania and Australia</v>
      </c>
      <c r="B24" s="19"/>
      <c r="C24" s="19"/>
      <c r="D24" s="19"/>
      <c r="E24" s="19"/>
      <c r="F24" s="19"/>
      <c r="G24" s="19"/>
      <c r="H24" s="19"/>
      <c r="I24" s="19"/>
      <c r="J24" s="19"/>
      <c r="K24" s="32"/>
      <c r="L24" s="30"/>
    </row>
    <row r="25" spans="1:12" x14ac:dyDescent="0.2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32"/>
      <c r="L25" s="30"/>
    </row>
    <row r="26" spans="1:12" x14ac:dyDescent="0.25">
      <c r="B26" s="19"/>
      <c r="C26" s="19"/>
      <c r="D26" s="19"/>
      <c r="E26" s="19"/>
      <c r="F26" s="19"/>
      <c r="G26" s="19"/>
      <c r="H26" s="19"/>
      <c r="I26" s="19"/>
      <c r="J26" s="19"/>
      <c r="K26" s="32"/>
      <c r="L26" s="30"/>
    </row>
    <row r="27" spans="1:12" x14ac:dyDescent="0.25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39"/>
      <c r="L27" s="30"/>
    </row>
    <row r="28" spans="1:12" x14ac:dyDescent="0.25">
      <c r="A28" s="19"/>
      <c r="B28" s="56"/>
      <c r="C28" s="56"/>
      <c r="D28" s="56"/>
      <c r="E28" s="56"/>
      <c r="F28" s="56"/>
      <c r="G28" s="56"/>
      <c r="H28" s="56"/>
      <c r="I28" s="56"/>
      <c r="J28" s="56"/>
      <c r="K28" s="63"/>
      <c r="L28" s="30"/>
    </row>
    <row r="29" spans="1:12" x14ac:dyDescent="0.25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32"/>
      <c r="L29" s="30"/>
    </row>
    <row r="30" spans="1:12" x14ac:dyDescent="0.25">
      <c r="B30" s="19"/>
      <c r="C30" s="19"/>
      <c r="D30" s="19"/>
      <c r="E30" s="19"/>
      <c r="F30" s="19"/>
      <c r="G30" s="19"/>
      <c r="H30" s="19"/>
      <c r="I30" s="19"/>
      <c r="J30" s="19"/>
      <c r="K30" s="32"/>
      <c r="L30" s="30"/>
    </row>
    <row r="31" spans="1:12" x14ac:dyDescent="0.25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32"/>
      <c r="L31" s="30"/>
    </row>
    <row r="32" spans="1:12" x14ac:dyDescent="0.25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32"/>
      <c r="L32" s="30"/>
    </row>
    <row r="33" spans="1:12" ht="15.75" customHeight="1" x14ac:dyDescent="0.25">
      <c r="B33" s="19"/>
      <c r="C33" s="19"/>
      <c r="D33" s="19"/>
      <c r="E33" s="19"/>
      <c r="F33" s="19"/>
      <c r="G33" s="19"/>
      <c r="H33" s="19"/>
      <c r="I33" s="19"/>
      <c r="J33" s="19"/>
      <c r="K33" s="32"/>
      <c r="L33" s="30"/>
    </row>
    <row r="34" spans="1:12" x14ac:dyDescent="0.25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30" t="s">
        <v>26</v>
      </c>
      <c r="L34" s="30" t="s">
        <v>62</v>
      </c>
    </row>
    <row r="35" spans="1:12" ht="11.25" customHeight="1" x14ac:dyDescent="0.25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30"/>
      <c r="L35" s="29" t="s">
        <v>24</v>
      </c>
    </row>
    <row r="36" spans="1:12" x14ac:dyDescent="0.25">
      <c r="A36" s="56" t="str">
        <f>"Indexed number of payroll jobs held by men by age group, "&amp;$L$1</f>
        <v>Indexed number of payroll jobs held by men by age group, Tasmania</v>
      </c>
      <c r="B36" s="19"/>
      <c r="C36" s="19"/>
      <c r="D36" s="19"/>
      <c r="E36" s="19"/>
      <c r="F36" s="19"/>
      <c r="G36" s="19"/>
      <c r="H36" s="19"/>
      <c r="I36" s="19"/>
      <c r="J36" s="19"/>
      <c r="K36" s="29" t="s">
        <v>69</v>
      </c>
      <c r="L36" s="30">
        <v>83.15</v>
      </c>
    </row>
    <row r="37" spans="1:12" x14ac:dyDescent="0.25">
      <c r="B37" s="19"/>
      <c r="C37" s="19"/>
      <c r="D37" s="19"/>
      <c r="E37" s="19"/>
      <c r="F37" s="19"/>
      <c r="G37" s="19"/>
      <c r="H37" s="19"/>
      <c r="I37" s="19"/>
      <c r="J37" s="19"/>
      <c r="K37" s="29" t="s">
        <v>47</v>
      </c>
      <c r="L37" s="30">
        <v>101.54</v>
      </c>
    </row>
    <row r="38" spans="1:12" x14ac:dyDescent="0.25">
      <c r="B38" s="19"/>
      <c r="C38" s="19"/>
      <c r="D38" s="19"/>
      <c r="E38" s="19"/>
      <c r="F38" s="19"/>
      <c r="G38" s="19"/>
      <c r="H38" s="19"/>
      <c r="I38" s="19"/>
      <c r="J38" s="19"/>
      <c r="K38" s="29" t="s">
        <v>48</v>
      </c>
      <c r="L38" s="30">
        <v>103</v>
      </c>
    </row>
    <row r="39" spans="1:12" x14ac:dyDescent="0.25">
      <c r="K39" s="31" t="s">
        <v>49</v>
      </c>
      <c r="L39" s="30">
        <v>98.41</v>
      </c>
    </row>
    <row r="40" spans="1:12" x14ac:dyDescent="0.25">
      <c r="K40" s="25" t="s">
        <v>50</v>
      </c>
      <c r="L40" s="30">
        <v>99.77</v>
      </c>
    </row>
    <row r="41" spans="1:12" x14ac:dyDescent="0.25">
      <c r="K41" s="25" t="s">
        <v>51</v>
      </c>
      <c r="L41" s="30">
        <v>102.27</v>
      </c>
    </row>
    <row r="42" spans="1:12" x14ac:dyDescent="0.25">
      <c r="K42" s="25" t="s">
        <v>52</v>
      </c>
      <c r="L42" s="30">
        <v>104.43</v>
      </c>
    </row>
    <row r="43" spans="1:12" x14ac:dyDescent="0.25">
      <c r="K43" s="25"/>
      <c r="L43" s="30"/>
    </row>
    <row r="44" spans="1:12" x14ac:dyDescent="0.25">
      <c r="K44" s="30"/>
      <c r="L44" s="30" t="s">
        <v>23</v>
      </c>
    </row>
    <row r="45" spans="1:12" x14ac:dyDescent="0.25">
      <c r="K45" s="29" t="s">
        <v>69</v>
      </c>
      <c r="L45" s="30">
        <v>80.12</v>
      </c>
    </row>
    <row r="46" spans="1:12" ht="15.4" customHeight="1" x14ac:dyDescent="0.25">
      <c r="A46" s="56" t="str">
        <f>"Indexed number of payroll jobs held by women by age group, "&amp;$L$1</f>
        <v>Indexed number of payroll jobs held by women by age group, Tasmania</v>
      </c>
      <c r="B46" s="19"/>
      <c r="C46" s="19"/>
      <c r="D46" s="19"/>
      <c r="E46" s="19"/>
      <c r="F46" s="19"/>
      <c r="G46" s="19"/>
      <c r="H46" s="19"/>
      <c r="I46" s="19"/>
      <c r="J46" s="19"/>
      <c r="K46" s="29" t="s">
        <v>47</v>
      </c>
      <c r="L46" s="30">
        <v>100.91</v>
      </c>
    </row>
    <row r="47" spans="1:12" ht="15.4" customHeight="1" x14ac:dyDescent="0.25">
      <c r="B47" s="19"/>
      <c r="C47" s="19"/>
      <c r="D47" s="19"/>
      <c r="E47" s="19"/>
      <c r="F47" s="19"/>
      <c r="G47" s="19"/>
      <c r="H47" s="19"/>
      <c r="I47" s="19"/>
      <c r="J47" s="19"/>
      <c r="K47" s="29" t="s">
        <v>48</v>
      </c>
      <c r="L47" s="30">
        <v>102.73</v>
      </c>
    </row>
    <row r="48" spans="1:12" ht="15.4" customHeight="1" x14ac:dyDescent="0.25">
      <c r="B48" s="19"/>
      <c r="C48" s="19"/>
      <c r="D48" s="19"/>
      <c r="E48" s="19"/>
      <c r="F48" s="19"/>
      <c r="G48" s="19"/>
      <c r="H48" s="19"/>
      <c r="I48" s="19"/>
      <c r="J48" s="19"/>
      <c r="K48" s="31" t="s">
        <v>49</v>
      </c>
      <c r="L48" s="30">
        <v>99.16</v>
      </c>
    </row>
    <row r="49" spans="1:12" ht="15.4" customHeight="1" x14ac:dyDescent="0.25">
      <c r="B49" s="19"/>
      <c r="C49" s="19"/>
      <c r="D49" s="19"/>
      <c r="E49" s="19"/>
      <c r="F49" s="19"/>
      <c r="G49" s="19"/>
      <c r="H49" s="19"/>
      <c r="I49" s="19"/>
      <c r="J49" s="19"/>
      <c r="K49" s="25" t="s">
        <v>50</v>
      </c>
      <c r="L49" s="30">
        <v>100.36</v>
      </c>
    </row>
    <row r="50" spans="1:12" ht="15.4" customHeight="1" x14ac:dyDescent="0.25">
      <c r="B50" s="19"/>
      <c r="C50" s="19"/>
      <c r="D50" s="19"/>
      <c r="E50" s="19"/>
      <c r="F50" s="19"/>
      <c r="G50" s="19"/>
      <c r="H50" s="19"/>
      <c r="I50" s="19"/>
      <c r="J50" s="19"/>
      <c r="K50" s="25" t="s">
        <v>51</v>
      </c>
      <c r="L50" s="30">
        <v>103.15</v>
      </c>
    </row>
    <row r="51" spans="1:12" ht="15.4" customHeight="1" x14ac:dyDescent="0.25">
      <c r="B51" s="19"/>
      <c r="C51" s="19"/>
      <c r="D51" s="19"/>
      <c r="E51" s="19"/>
      <c r="F51" s="19"/>
      <c r="G51" s="19"/>
      <c r="H51" s="19"/>
      <c r="I51" s="19"/>
      <c r="J51" s="19"/>
      <c r="K51" s="25" t="s">
        <v>52</v>
      </c>
      <c r="L51" s="30">
        <v>102.85</v>
      </c>
    </row>
    <row r="52" spans="1:12" ht="15.4" customHeight="1" x14ac:dyDescent="0.25">
      <c r="B52" s="56"/>
      <c r="C52" s="56"/>
      <c r="D52" s="56"/>
      <c r="E52" s="56"/>
      <c r="F52" s="56"/>
      <c r="G52" s="56"/>
      <c r="H52" s="56"/>
      <c r="I52" s="56"/>
      <c r="J52" s="56"/>
      <c r="K52" s="25"/>
      <c r="L52" s="30"/>
    </row>
    <row r="53" spans="1:12" ht="15.4" customHeight="1" x14ac:dyDescent="0.25">
      <c r="B53" s="19"/>
      <c r="C53" s="19"/>
      <c r="D53" s="19"/>
      <c r="E53" s="19"/>
      <c r="F53" s="19"/>
      <c r="G53" s="19"/>
      <c r="H53" s="19"/>
      <c r="I53" s="19"/>
      <c r="J53" s="19"/>
      <c r="K53" s="30"/>
      <c r="L53" s="30" t="s">
        <v>22</v>
      </c>
    </row>
    <row r="54" spans="1:12" ht="15.4" customHeight="1" x14ac:dyDescent="0.25">
      <c r="B54" s="56"/>
      <c r="C54" s="56"/>
      <c r="D54" s="56"/>
      <c r="E54" s="56"/>
      <c r="F54" s="56"/>
      <c r="G54" s="56"/>
      <c r="H54" s="56"/>
      <c r="I54" s="56"/>
      <c r="J54" s="56"/>
      <c r="K54" s="29" t="s">
        <v>69</v>
      </c>
      <c r="L54" s="30">
        <v>80.89</v>
      </c>
    </row>
    <row r="55" spans="1:12" ht="15.4" customHeight="1" x14ac:dyDescent="0.25">
      <c r="A55" s="56" t="str">
        <f>"Change in payroll jobs since week ending "&amp;TEXT($L$3,"dd mmmm yyyy")&amp;" by Industry, "&amp;$L$1</f>
        <v>Change in payroll jobs since week ending 14 March 2020 by Industry, Tasmania</v>
      </c>
      <c r="B55" s="19"/>
      <c r="C55" s="19"/>
      <c r="D55" s="19"/>
      <c r="E55" s="19"/>
      <c r="F55" s="19"/>
      <c r="G55" s="19"/>
      <c r="H55" s="19"/>
      <c r="I55" s="19"/>
      <c r="J55" s="19"/>
      <c r="K55" s="29" t="s">
        <v>47</v>
      </c>
      <c r="L55" s="30">
        <v>101.01</v>
      </c>
    </row>
    <row r="56" spans="1:12" ht="15.4" customHeight="1" x14ac:dyDescent="0.25">
      <c r="B56" s="19"/>
      <c r="C56" s="19"/>
      <c r="D56" s="19"/>
      <c r="E56" s="19"/>
      <c r="F56" s="19"/>
      <c r="G56" s="19"/>
      <c r="H56" s="19"/>
      <c r="I56" s="19"/>
      <c r="J56" s="19"/>
      <c r="K56" s="29" t="s">
        <v>48</v>
      </c>
      <c r="L56" s="30">
        <v>102.87</v>
      </c>
    </row>
    <row r="57" spans="1:12" ht="15.4" customHeight="1" x14ac:dyDescent="0.25">
      <c r="B57" s="19"/>
      <c r="C57" s="19"/>
      <c r="D57" s="19"/>
      <c r="E57" s="19"/>
      <c r="F57" s="19"/>
      <c r="G57" s="19"/>
      <c r="H57" s="19"/>
      <c r="I57" s="19"/>
      <c r="J57" s="19"/>
      <c r="K57" s="31" t="s">
        <v>49</v>
      </c>
      <c r="L57" s="30">
        <v>99.73</v>
      </c>
    </row>
    <row r="58" spans="1:12" ht="15.4" customHeight="1" x14ac:dyDescent="0.25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25" t="s">
        <v>50</v>
      </c>
      <c r="L58" s="30">
        <v>101.05</v>
      </c>
    </row>
    <row r="59" spans="1:12" ht="15.4" customHeight="1" x14ac:dyDescent="0.25">
      <c r="B59" s="19"/>
      <c r="C59" s="19"/>
      <c r="D59" s="19"/>
      <c r="E59" s="19"/>
      <c r="F59" s="19"/>
      <c r="G59" s="19"/>
      <c r="H59" s="19"/>
      <c r="I59" s="19"/>
      <c r="J59" s="19"/>
      <c r="K59" s="25" t="s">
        <v>51</v>
      </c>
      <c r="L59" s="30">
        <v>103.44</v>
      </c>
    </row>
    <row r="60" spans="1:12" ht="15.4" customHeight="1" x14ac:dyDescent="0.25">
      <c r="K60" s="25" t="s">
        <v>52</v>
      </c>
      <c r="L60" s="30">
        <v>102.86</v>
      </c>
    </row>
    <row r="61" spans="1:12" ht="15.4" customHeight="1" x14ac:dyDescent="0.25">
      <c r="K61" s="25"/>
      <c r="L61" s="30"/>
    </row>
    <row r="62" spans="1:12" ht="15.4" customHeight="1" x14ac:dyDescent="0.25">
      <c r="B62" s="19"/>
      <c r="C62" s="19"/>
      <c r="D62" s="19"/>
      <c r="E62" s="19"/>
      <c r="F62" s="19"/>
      <c r="G62" s="19"/>
      <c r="H62" s="19"/>
      <c r="I62" s="19"/>
      <c r="J62" s="19"/>
      <c r="K62" s="27"/>
      <c r="L62" s="27"/>
    </row>
    <row r="63" spans="1:12" ht="15.4" customHeight="1" x14ac:dyDescent="0.25">
      <c r="K63" s="30" t="s">
        <v>25</v>
      </c>
      <c r="L63" s="29" t="s">
        <v>63</v>
      </c>
    </row>
    <row r="64" spans="1:12" ht="15.4" customHeight="1" x14ac:dyDescent="0.25">
      <c r="K64" s="63"/>
      <c r="L64" s="29" t="s">
        <v>24</v>
      </c>
    </row>
    <row r="65" spans="1:12" ht="15.4" customHeight="1" x14ac:dyDescent="0.25">
      <c r="K65" s="29" t="s">
        <v>69</v>
      </c>
      <c r="L65" s="30">
        <v>81.790000000000006</v>
      </c>
    </row>
    <row r="66" spans="1:12" ht="15.4" customHeight="1" x14ac:dyDescent="0.25">
      <c r="K66" s="29" t="s">
        <v>47</v>
      </c>
      <c r="L66" s="30">
        <v>99.9</v>
      </c>
    </row>
    <row r="67" spans="1:12" ht="15.4" customHeight="1" x14ac:dyDescent="0.25">
      <c r="K67" s="29" t="s">
        <v>48</v>
      </c>
      <c r="L67" s="30">
        <v>102.5</v>
      </c>
    </row>
    <row r="68" spans="1:12" ht="15.4" customHeight="1" x14ac:dyDescent="0.25">
      <c r="K68" s="31" t="s">
        <v>49</v>
      </c>
      <c r="L68" s="30">
        <v>99.41</v>
      </c>
    </row>
    <row r="69" spans="1:12" ht="15.4" customHeight="1" x14ac:dyDescent="0.25">
      <c r="K69" s="25" t="s">
        <v>50</v>
      </c>
      <c r="L69" s="30">
        <v>100.92</v>
      </c>
    </row>
    <row r="70" spans="1:12" ht="15.4" customHeight="1" x14ac:dyDescent="0.25">
      <c r="K70" s="25" t="s">
        <v>51</v>
      </c>
      <c r="L70" s="30">
        <v>104.66</v>
      </c>
    </row>
    <row r="71" spans="1:12" ht="15.4" customHeight="1" x14ac:dyDescent="0.25">
      <c r="K71" s="25" t="s">
        <v>52</v>
      </c>
      <c r="L71" s="30">
        <v>94.51</v>
      </c>
    </row>
    <row r="72" spans="1:12" ht="15.4" customHeight="1" x14ac:dyDescent="0.25">
      <c r="K72" s="25"/>
      <c r="L72" s="30"/>
    </row>
    <row r="73" spans="1:12" ht="15.4" customHeight="1" x14ac:dyDescent="0.25">
      <c r="K73" s="26"/>
      <c r="L73" s="30" t="s">
        <v>23</v>
      </c>
    </row>
    <row r="74" spans="1:12" ht="15.4" customHeight="1" x14ac:dyDescent="0.25">
      <c r="K74" s="29" t="s">
        <v>69</v>
      </c>
      <c r="L74" s="30">
        <v>80.08</v>
      </c>
    </row>
    <row r="75" spans="1:12" ht="15.4" customHeight="1" x14ac:dyDescent="0.25">
      <c r="K75" s="29" t="s">
        <v>47</v>
      </c>
      <c r="L75" s="30">
        <v>99.51</v>
      </c>
    </row>
    <row r="76" spans="1:12" ht="15.4" customHeight="1" x14ac:dyDescent="0.25">
      <c r="K76" s="29" t="s">
        <v>48</v>
      </c>
      <c r="L76" s="30">
        <v>102.77</v>
      </c>
    </row>
    <row r="77" spans="1:12" ht="15.4" customHeight="1" x14ac:dyDescent="0.25">
      <c r="A77" s="56" t="str">
        <f>"Distribution of payroll jobs by industry, "&amp;$L$1</f>
        <v>Distribution of payroll jobs by industry, Tasmania</v>
      </c>
      <c r="K77" s="31" t="s">
        <v>49</v>
      </c>
      <c r="L77" s="30">
        <v>100.37</v>
      </c>
    </row>
    <row r="78" spans="1:12" ht="15.4" customHeight="1" x14ac:dyDescent="0.25">
      <c r="K78" s="25" t="s">
        <v>50</v>
      </c>
      <c r="L78" s="30">
        <v>101.27</v>
      </c>
    </row>
    <row r="79" spans="1:12" ht="15.4" customHeight="1" x14ac:dyDescent="0.25">
      <c r="K79" s="25" t="s">
        <v>51</v>
      </c>
      <c r="L79" s="30">
        <v>105.31</v>
      </c>
    </row>
    <row r="80" spans="1:12" ht="15.4" customHeight="1" x14ac:dyDescent="0.25">
      <c r="K80" s="25" t="s">
        <v>52</v>
      </c>
      <c r="L80" s="30">
        <v>94.16</v>
      </c>
    </row>
    <row r="81" spans="1:12" ht="15.4" customHeight="1" x14ac:dyDescent="0.25">
      <c r="K81" s="25"/>
      <c r="L81" s="30"/>
    </row>
    <row r="82" spans="1:12" ht="15.4" customHeight="1" x14ac:dyDescent="0.25">
      <c r="K82" s="27"/>
      <c r="L82" s="30" t="s">
        <v>22</v>
      </c>
    </row>
    <row r="83" spans="1:12" ht="15.4" customHeight="1" x14ac:dyDescent="0.25">
      <c r="K83" s="29" t="s">
        <v>69</v>
      </c>
      <c r="L83" s="30">
        <v>80.430000000000007</v>
      </c>
    </row>
    <row r="84" spans="1:12" ht="15.4" customHeight="1" x14ac:dyDescent="0.25">
      <c r="K84" s="29" t="s">
        <v>47</v>
      </c>
      <c r="L84" s="30">
        <v>99.25</v>
      </c>
    </row>
    <row r="85" spans="1:12" ht="15.4" customHeight="1" x14ac:dyDescent="0.25">
      <c r="K85" s="29" t="s">
        <v>48</v>
      </c>
      <c r="L85" s="30">
        <v>102.69</v>
      </c>
    </row>
    <row r="86" spans="1:12" ht="15.4" customHeight="1" x14ac:dyDescent="0.25">
      <c r="K86" s="31" t="s">
        <v>49</v>
      </c>
      <c r="L86" s="30">
        <v>100.67</v>
      </c>
    </row>
    <row r="87" spans="1:12" ht="15.4" customHeight="1" x14ac:dyDescent="0.25">
      <c r="K87" s="25" t="s">
        <v>50</v>
      </c>
      <c r="L87" s="30">
        <v>101.52</v>
      </c>
    </row>
    <row r="88" spans="1:12" ht="15.4" customHeight="1" x14ac:dyDescent="0.25">
      <c r="K88" s="25" t="s">
        <v>51</v>
      </c>
      <c r="L88" s="30">
        <v>105.34</v>
      </c>
    </row>
    <row r="89" spans="1:12" ht="15.4" customHeight="1" x14ac:dyDescent="0.25">
      <c r="K89" s="25" t="s">
        <v>52</v>
      </c>
      <c r="L89" s="30">
        <v>94.9</v>
      </c>
    </row>
    <row r="90" spans="1:12" ht="15.4" customHeight="1" x14ac:dyDescent="0.25">
      <c r="K90" s="25"/>
      <c r="L90" s="30"/>
    </row>
    <row r="91" spans="1:12" ht="15" customHeight="1" x14ac:dyDescent="0.25">
      <c r="B91" s="19"/>
      <c r="C91" s="19"/>
      <c r="D91" s="19"/>
      <c r="E91" s="19"/>
      <c r="F91" s="19"/>
      <c r="G91" s="19"/>
      <c r="H91" s="19"/>
      <c r="I91" s="19"/>
      <c r="J91" s="19"/>
      <c r="K91" s="26"/>
      <c r="L91" s="26"/>
    </row>
    <row r="92" spans="1:12" ht="15" customHeight="1" x14ac:dyDescent="0.25">
      <c r="B92" s="19"/>
      <c r="C92" s="19"/>
      <c r="D92" s="19"/>
      <c r="E92" s="19"/>
      <c r="F92" s="19"/>
      <c r="G92" s="19"/>
      <c r="H92" s="19"/>
      <c r="I92" s="19"/>
      <c r="J92" s="19"/>
      <c r="K92" s="30" t="s">
        <v>21</v>
      </c>
      <c r="L92" s="49" t="s">
        <v>64</v>
      </c>
    </row>
    <row r="93" spans="1:12" ht="15" customHeight="1" x14ac:dyDescent="0.25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22"/>
      <c r="L93" s="28"/>
    </row>
    <row r="94" spans="1:12" ht="15" customHeight="1" x14ac:dyDescent="0.25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26" t="s">
        <v>19</v>
      </c>
      <c r="L94" s="29">
        <v>-6.3899999999999998E-2</v>
      </c>
    </row>
    <row r="95" spans="1:12" ht="15" customHeight="1" x14ac:dyDescent="0.25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26" t="s">
        <v>0</v>
      </c>
      <c r="L95" s="29">
        <v>1.4E-3</v>
      </c>
    </row>
    <row r="96" spans="1:12" ht="15" customHeight="1" x14ac:dyDescent="0.25">
      <c r="B96" s="19"/>
      <c r="C96" s="19"/>
      <c r="D96" s="19"/>
      <c r="E96" s="19"/>
      <c r="F96" s="19"/>
      <c r="G96" s="19"/>
      <c r="H96" s="19"/>
      <c r="I96" s="19"/>
      <c r="J96" s="19"/>
      <c r="K96" s="26" t="s">
        <v>1</v>
      </c>
      <c r="L96" s="29">
        <v>1.2500000000000001E-2</v>
      </c>
    </row>
    <row r="97" spans="1:12" ht="15" customHeight="1" x14ac:dyDescent="0.25">
      <c r="B97" s="19"/>
      <c r="C97" s="19"/>
      <c r="D97" s="19"/>
      <c r="E97" s="19"/>
      <c r="F97" s="19"/>
      <c r="G97" s="19"/>
      <c r="H97" s="19"/>
      <c r="I97" s="19"/>
      <c r="J97" s="19"/>
      <c r="K97" s="26" t="s">
        <v>18</v>
      </c>
      <c r="L97" s="29">
        <v>2.64E-2</v>
      </c>
    </row>
    <row r="98" spans="1:12" ht="15" customHeight="1" x14ac:dyDescent="0.25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26" t="s">
        <v>2</v>
      </c>
      <c r="L98" s="29">
        <v>-2.12E-2</v>
      </c>
    </row>
    <row r="99" spans="1:12" ht="15" customHeight="1" x14ac:dyDescent="0.25">
      <c r="B99" s="19"/>
      <c r="C99" s="19"/>
      <c r="D99" s="19"/>
      <c r="E99" s="19"/>
      <c r="F99" s="19"/>
      <c r="G99" s="19"/>
      <c r="H99" s="19"/>
      <c r="I99" s="19"/>
      <c r="J99" s="19"/>
      <c r="K99" s="26" t="s">
        <v>17</v>
      </c>
      <c r="L99" s="29">
        <v>-3.8100000000000002E-2</v>
      </c>
    </row>
    <row r="100" spans="1:12" ht="15" customHeight="1" x14ac:dyDescent="0.25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26" t="s">
        <v>16</v>
      </c>
      <c r="L100" s="29">
        <v>-3.5700000000000003E-2</v>
      </c>
    </row>
    <row r="101" spans="1:12" ht="15" customHeight="1" x14ac:dyDescent="0.25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26" t="s">
        <v>15</v>
      </c>
      <c r="L101" s="29">
        <v>-0.08</v>
      </c>
    </row>
    <row r="102" spans="1:12" x14ac:dyDescent="0.25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26" t="s">
        <v>14</v>
      </c>
      <c r="L102" s="29">
        <v>1.32E-2</v>
      </c>
    </row>
    <row r="103" spans="1:12" x14ac:dyDescent="0.25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26" t="s">
        <v>13</v>
      </c>
      <c r="L103" s="29">
        <v>-7.5200000000000003E-2</v>
      </c>
    </row>
    <row r="104" spans="1:12" x14ac:dyDescent="0.25">
      <c r="K104" s="26" t="s">
        <v>12</v>
      </c>
      <c r="L104" s="29">
        <v>3.2000000000000002E-3</v>
      </c>
    </row>
    <row r="105" spans="1:12" x14ac:dyDescent="0.25">
      <c r="K105" s="26" t="s">
        <v>11</v>
      </c>
      <c r="L105" s="29">
        <v>5.7000000000000002E-3</v>
      </c>
    </row>
    <row r="106" spans="1:12" x14ac:dyDescent="0.25">
      <c r="K106" s="26" t="s">
        <v>10</v>
      </c>
      <c r="L106" s="29">
        <v>2.98E-2</v>
      </c>
    </row>
    <row r="107" spans="1:12" x14ac:dyDescent="0.25">
      <c r="K107" s="26" t="s">
        <v>9</v>
      </c>
      <c r="L107" s="29">
        <v>0.1018</v>
      </c>
    </row>
    <row r="108" spans="1:12" x14ac:dyDescent="0.25">
      <c r="K108" s="26" t="s">
        <v>8</v>
      </c>
      <c r="L108" s="29">
        <v>2.63E-2</v>
      </c>
    </row>
    <row r="109" spans="1:12" x14ac:dyDescent="0.25">
      <c r="K109" s="26" t="s">
        <v>7</v>
      </c>
      <c r="L109" s="29">
        <v>2.1999999999999999E-2</v>
      </c>
    </row>
    <row r="110" spans="1:12" x14ac:dyDescent="0.25">
      <c r="K110" s="26" t="s">
        <v>6</v>
      </c>
      <c r="L110" s="29">
        <v>2.4299999999999999E-2</v>
      </c>
    </row>
    <row r="111" spans="1:12" x14ac:dyDescent="0.25">
      <c r="K111" s="26" t="s">
        <v>5</v>
      </c>
      <c r="L111" s="29">
        <v>-1.9199999999999998E-2</v>
      </c>
    </row>
    <row r="112" spans="1:12" x14ac:dyDescent="0.25">
      <c r="K112" s="26" t="s">
        <v>3</v>
      </c>
      <c r="L112" s="29">
        <v>-5.7000000000000002E-3</v>
      </c>
    </row>
    <row r="113" spans="1:12" x14ac:dyDescent="0.25">
      <c r="K113" s="26"/>
      <c r="L113" s="34"/>
    </row>
    <row r="114" spans="1:12" x14ac:dyDescent="0.25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49" t="s">
        <v>65</v>
      </c>
      <c r="L114" s="49" t="s">
        <v>66</v>
      </c>
    </row>
    <row r="115" spans="1:12" x14ac:dyDescent="0.25">
      <c r="K115" s="22"/>
      <c r="L115" s="35">
        <v>43904</v>
      </c>
    </row>
    <row r="116" spans="1:12" x14ac:dyDescent="0.25">
      <c r="K116" s="26" t="s">
        <v>19</v>
      </c>
      <c r="L116" s="29">
        <v>5.3400000000000003E-2</v>
      </c>
    </row>
    <row r="117" spans="1:12" x14ac:dyDescent="0.25">
      <c r="K117" s="26" t="s">
        <v>0</v>
      </c>
      <c r="L117" s="29">
        <v>1.46E-2</v>
      </c>
    </row>
    <row r="118" spans="1:12" x14ac:dyDescent="0.25">
      <c r="K118" s="26" t="s">
        <v>1</v>
      </c>
      <c r="L118" s="29">
        <v>0.08</v>
      </c>
    </row>
    <row r="119" spans="1:12" x14ac:dyDescent="0.25">
      <c r="K119" s="26" t="s">
        <v>18</v>
      </c>
      <c r="L119" s="29">
        <v>1.9400000000000001E-2</v>
      </c>
    </row>
    <row r="120" spans="1:12" x14ac:dyDescent="0.25">
      <c r="K120" s="26" t="s">
        <v>2</v>
      </c>
      <c r="L120" s="29">
        <v>7.0599999999999996E-2</v>
      </c>
    </row>
    <row r="121" spans="1:12" x14ac:dyDescent="0.25">
      <c r="K121" s="26" t="s">
        <v>17</v>
      </c>
      <c r="L121" s="29">
        <v>3.7100000000000001E-2</v>
      </c>
    </row>
    <row r="122" spans="1:12" x14ac:dyDescent="0.25">
      <c r="K122" s="26" t="s">
        <v>16</v>
      </c>
      <c r="L122" s="29">
        <v>0.11700000000000001</v>
      </c>
    </row>
    <row r="123" spans="1:12" x14ac:dyDescent="0.25">
      <c r="K123" s="26" t="s">
        <v>15</v>
      </c>
      <c r="L123" s="29">
        <v>8.1100000000000005E-2</v>
      </c>
    </row>
    <row r="124" spans="1:12" x14ac:dyDescent="0.25">
      <c r="K124" s="26" t="s">
        <v>14</v>
      </c>
      <c r="L124" s="29">
        <v>4.4499999999999998E-2</v>
      </c>
    </row>
    <row r="125" spans="1:12" x14ac:dyDescent="0.25">
      <c r="K125" s="26" t="s">
        <v>13</v>
      </c>
      <c r="L125" s="29">
        <v>8.8999999999999999E-3</v>
      </c>
    </row>
    <row r="126" spans="1:12" x14ac:dyDescent="0.25">
      <c r="K126" s="26" t="s">
        <v>12</v>
      </c>
      <c r="L126" s="29">
        <v>3.0800000000000001E-2</v>
      </c>
    </row>
    <row r="127" spans="1:12" x14ac:dyDescent="0.25">
      <c r="K127" s="26" t="s">
        <v>11</v>
      </c>
      <c r="L127" s="29">
        <v>1.8200000000000001E-2</v>
      </c>
    </row>
    <row r="128" spans="1:12" x14ac:dyDescent="0.25">
      <c r="K128" s="26" t="s">
        <v>10</v>
      </c>
      <c r="L128" s="29">
        <v>5.4399999999999997E-2</v>
      </c>
    </row>
    <row r="129" spans="11:12" x14ac:dyDescent="0.25">
      <c r="K129" s="26" t="s">
        <v>9</v>
      </c>
      <c r="L129" s="29">
        <v>5.4600000000000003E-2</v>
      </c>
    </row>
    <row r="130" spans="11:12" x14ac:dyDescent="0.25">
      <c r="K130" s="26" t="s">
        <v>8</v>
      </c>
      <c r="L130" s="29">
        <v>7.8200000000000006E-2</v>
      </c>
    </row>
    <row r="131" spans="11:12" x14ac:dyDescent="0.25">
      <c r="K131" s="26" t="s">
        <v>7</v>
      </c>
      <c r="L131" s="29">
        <v>5.0599999999999999E-2</v>
      </c>
    </row>
    <row r="132" spans="11:12" x14ac:dyDescent="0.25">
      <c r="K132" s="26" t="s">
        <v>6</v>
      </c>
      <c r="L132" s="29">
        <v>0.1268</v>
      </c>
    </row>
    <row r="133" spans="11:12" x14ac:dyDescent="0.25">
      <c r="K133" s="26" t="s">
        <v>5</v>
      </c>
      <c r="L133" s="29">
        <v>1.67E-2</v>
      </c>
    </row>
    <row r="134" spans="11:12" x14ac:dyDescent="0.25">
      <c r="K134" s="26" t="s">
        <v>3</v>
      </c>
      <c r="L134" s="29">
        <v>4.02E-2</v>
      </c>
    </row>
    <row r="135" spans="11:12" x14ac:dyDescent="0.25">
      <c r="K135" s="22"/>
      <c r="L135" s="33" t="s">
        <v>20</v>
      </c>
    </row>
    <row r="136" spans="11:12" x14ac:dyDescent="0.25">
      <c r="K136" s="26" t="s">
        <v>19</v>
      </c>
      <c r="L136" s="29">
        <v>4.9099999999999998E-2</v>
      </c>
    </row>
    <row r="137" spans="11:12" x14ac:dyDescent="0.25">
      <c r="K137" s="26" t="s">
        <v>0</v>
      </c>
      <c r="L137" s="29">
        <v>1.43E-2</v>
      </c>
    </row>
    <row r="138" spans="11:12" x14ac:dyDescent="0.25">
      <c r="K138" s="26" t="s">
        <v>1</v>
      </c>
      <c r="L138" s="29">
        <v>7.9699999999999993E-2</v>
      </c>
    </row>
    <row r="139" spans="11:12" x14ac:dyDescent="0.25">
      <c r="K139" s="26" t="s">
        <v>18</v>
      </c>
      <c r="L139" s="29">
        <v>1.9599999999999999E-2</v>
      </c>
    </row>
    <row r="140" spans="11:12" x14ac:dyDescent="0.25">
      <c r="K140" s="26" t="s">
        <v>2</v>
      </c>
      <c r="L140" s="29">
        <v>6.7900000000000002E-2</v>
      </c>
    </row>
    <row r="141" spans="11:12" x14ac:dyDescent="0.25">
      <c r="K141" s="26" t="s">
        <v>17</v>
      </c>
      <c r="L141" s="29">
        <v>3.5099999999999999E-2</v>
      </c>
    </row>
    <row r="142" spans="11:12" x14ac:dyDescent="0.25">
      <c r="K142" s="26" t="s">
        <v>16</v>
      </c>
      <c r="L142" s="29">
        <v>0.111</v>
      </c>
    </row>
    <row r="143" spans="11:12" x14ac:dyDescent="0.25">
      <c r="K143" s="26" t="s">
        <v>15</v>
      </c>
      <c r="L143" s="29">
        <v>7.3400000000000007E-2</v>
      </c>
    </row>
    <row r="144" spans="11:12" x14ac:dyDescent="0.25">
      <c r="K144" s="26" t="s">
        <v>14</v>
      </c>
      <c r="L144" s="29">
        <v>4.4299999999999999E-2</v>
      </c>
    </row>
    <row r="145" spans="11:12" x14ac:dyDescent="0.25">
      <c r="K145" s="26" t="s">
        <v>13</v>
      </c>
      <c r="L145" s="29">
        <v>8.0999999999999996E-3</v>
      </c>
    </row>
    <row r="146" spans="11:12" x14ac:dyDescent="0.25">
      <c r="K146" s="26" t="s">
        <v>12</v>
      </c>
      <c r="L146" s="29">
        <v>3.04E-2</v>
      </c>
    </row>
    <row r="147" spans="11:12" x14ac:dyDescent="0.25">
      <c r="K147" s="26" t="s">
        <v>11</v>
      </c>
      <c r="L147" s="29">
        <v>1.7999999999999999E-2</v>
      </c>
    </row>
    <row r="148" spans="11:12" x14ac:dyDescent="0.25">
      <c r="K148" s="26" t="s">
        <v>10</v>
      </c>
      <c r="L148" s="29">
        <v>5.5100000000000003E-2</v>
      </c>
    </row>
    <row r="149" spans="11:12" x14ac:dyDescent="0.25">
      <c r="K149" s="26" t="s">
        <v>9</v>
      </c>
      <c r="L149" s="29">
        <v>5.9200000000000003E-2</v>
      </c>
    </row>
    <row r="150" spans="11:12" x14ac:dyDescent="0.25">
      <c r="K150" s="26" t="s">
        <v>8</v>
      </c>
      <c r="L150" s="29">
        <v>7.9000000000000001E-2</v>
      </c>
    </row>
    <row r="151" spans="11:12" x14ac:dyDescent="0.25">
      <c r="K151" s="26" t="s">
        <v>7</v>
      </c>
      <c r="L151" s="29">
        <v>5.0799999999999998E-2</v>
      </c>
    </row>
    <row r="152" spans="11:12" x14ac:dyDescent="0.25">
      <c r="K152" s="26" t="s">
        <v>6</v>
      </c>
      <c r="L152" s="29">
        <v>0.12770000000000001</v>
      </c>
    </row>
    <row r="153" spans="11:12" x14ac:dyDescent="0.25">
      <c r="K153" s="26" t="s">
        <v>5</v>
      </c>
      <c r="L153" s="29">
        <v>1.61E-2</v>
      </c>
    </row>
    <row r="154" spans="11:12" x14ac:dyDescent="0.25">
      <c r="K154" s="26" t="s">
        <v>3</v>
      </c>
      <c r="L154" s="29">
        <v>3.9300000000000002E-2</v>
      </c>
    </row>
    <row r="155" spans="11:12" x14ac:dyDescent="0.25">
      <c r="K155" s="22"/>
      <c r="L155" s="26"/>
    </row>
    <row r="156" spans="11:12" x14ac:dyDescent="0.25">
      <c r="K156" s="26" t="s">
        <v>53</v>
      </c>
      <c r="L156" s="49"/>
    </row>
    <row r="157" spans="11:12" x14ac:dyDescent="0.25">
      <c r="K157" s="48">
        <v>43904</v>
      </c>
      <c r="L157" s="30">
        <v>100</v>
      </c>
    </row>
    <row r="158" spans="11:12" x14ac:dyDescent="0.25">
      <c r="K158" s="48">
        <v>43911</v>
      </c>
      <c r="L158" s="30">
        <v>98.971400000000003</v>
      </c>
    </row>
    <row r="159" spans="11:12" x14ac:dyDescent="0.25">
      <c r="K159" s="48">
        <v>43918</v>
      </c>
      <c r="L159" s="30">
        <v>95.467100000000002</v>
      </c>
    </row>
    <row r="160" spans="11:12" x14ac:dyDescent="0.25">
      <c r="K160" s="48">
        <v>43925</v>
      </c>
      <c r="L160" s="30">
        <v>92.919799999999995</v>
      </c>
    </row>
    <row r="161" spans="11:12" x14ac:dyDescent="0.25">
      <c r="K161" s="48">
        <v>43932</v>
      </c>
      <c r="L161" s="30">
        <v>91.6477</v>
      </c>
    </row>
    <row r="162" spans="11:12" x14ac:dyDescent="0.25">
      <c r="K162" s="48">
        <v>43939</v>
      </c>
      <c r="L162" s="30">
        <v>91.631299999999996</v>
      </c>
    </row>
    <row r="163" spans="11:12" x14ac:dyDescent="0.25">
      <c r="K163" s="48">
        <v>43946</v>
      </c>
      <c r="L163" s="30">
        <v>92.161500000000004</v>
      </c>
    </row>
    <row r="164" spans="11:12" x14ac:dyDescent="0.25">
      <c r="K164" s="48">
        <v>43953</v>
      </c>
      <c r="L164" s="30">
        <v>92.658500000000004</v>
      </c>
    </row>
    <row r="165" spans="11:12" x14ac:dyDescent="0.25">
      <c r="K165" s="48">
        <v>43960</v>
      </c>
      <c r="L165" s="30">
        <v>93.343400000000003</v>
      </c>
    </row>
    <row r="166" spans="11:12" x14ac:dyDescent="0.25">
      <c r="K166" s="48">
        <v>43967</v>
      </c>
      <c r="L166" s="30">
        <v>93.936000000000007</v>
      </c>
    </row>
    <row r="167" spans="11:12" x14ac:dyDescent="0.25">
      <c r="K167" s="48">
        <v>43974</v>
      </c>
      <c r="L167" s="30">
        <v>94.2928</v>
      </c>
    </row>
    <row r="168" spans="11:12" x14ac:dyDescent="0.25">
      <c r="K168" s="48">
        <v>43981</v>
      </c>
      <c r="L168" s="30">
        <v>94.800299999999993</v>
      </c>
    </row>
    <row r="169" spans="11:12" x14ac:dyDescent="0.25">
      <c r="K169" s="48">
        <v>43988</v>
      </c>
      <c r="L169" s="30">
        <v>95.783600000000007</v>
      </c>
    </row>
    <row r="170" spans="11:12" x14ac:dyDescent="0.25">
      <c r="K170" s="48">
        <v>43995</v>
      </c>
      <c r="L170" s="30">
        <v>96.283299999999997</v>
      </c>
    </row>
    <row r="171" spans="11:12" x14ac:dyDescent="0.25">
      <c r="K171" s="48">
        <v>44002</v>
      </c>
      <c r="L171" s="30">
        <v>96.299300000000002</v>
      </c>
    </row>
    <row r="172" spans="11:12" x14ac:dyDescent="0.25">
      <c r="K172" s="48">
        <v>44009</v>
      </c>
      <c r="L172" s="30">
        <v>95.908500000000004</v>
      </c>
    </row>
    <row r="173" spans="11:12" x14ac:dyDescent="0.25">
      <c r="K173" s="48">
        <v>44016</v>
      </c>
      <c r="L173" s="30">
        <v>97.200699999999998</v>
      </c>
    </row>
    <row r="174" spans="11:12" x14ac:dyDescent="0.25">
      <c r="K174" s="48">
        <v>44023</v>
      </c>
      <c r="L174" s="30">
        <v>98.327699999999993</v>
      </c>
    </row>
    <row r="175" spans="11:12" x14ac:dyDescent="0.25">
      <c r="K175" s="48">
        <v>44030</v>
      </c>
      <c r="L175" s="30">
        <v>98.431600000000003</v>
      </c>
    </row>
    <row r="176" spans="11:12" x14ac:dyDescent="0.25">
      <c r="K176" s="48">
        <v>44037</v>
      </c>
      <c r="L176" s="30">
        <v>98.653199999999998</v>
      </c>
    </row>
    <row r="177" spans="11:12" x14ac:dyDescent="0.25">
      <c r="K177" s="48">
        <v>44044</v>
      </c>
      <c r="L177" s="30">
        <v>98.874799999999993</v>
      </c>
    </row>
    <row r="178" spans="11:12" x14ac:dyDescent="0.25">
      <c r="K178" s="48">
        <v>44051</v>
      </c>
      <c r="L178" s="30">
        <v>98.872200000000007</v>
      </c>
    </row>
    <row r="179" spans="11:12" x14ac:dyDescent="0.25">
      <c r="K179" s="48">
        <v>44058</v>
      </c>
      <c r="L179" s="30">
        <v>98.756699999999995</v>
      </c>
    </row>
    <row r="180" spans="11:12" x14ac:dyDescent="0.25">
      <c r="K180" s="48">
        <v>44065</v>
      </c>
      <c r="L180" s="30">
        <v>98.844300000000004</v>
      </c>
    </row>
    <row r="181" spans="11:12" x14ac:dyDescent="0.25">
      <c r="K181" s="48">
        <v>44072</v>
      </c>
      <c r="L181" s="30">
        <v>98.981499999999997</v>
      </c>
    </row>
    <row r="182" spans="11:12" x14ac:dyDescent="0.25">
      <c r="K182" s="48">
        <v>44079</v>
      </c>
      <c r="L182" s="30">
        <v>99.167100000000005</v>
      </c>
    </row>
    <row r="183" spans="11:12" x14ac:dyDescent="0.25">
      <c r="K183" s="48">
        <v>44086</v>
      </c>
      <c r="L183" s="30">
        <v>99.586299999999994</v>
      </c>
    </row>
    <row r="184" spans="11:12" x14ac:dyDescent="0.25">
      <c r="K184" s="48">
        <v>44093</v>
      </c>
      <c r="L184" s="30">
        <v>99.756799999999998</v>
      </c>
    </row>
    <row r="185" spans="11:12" x14ac:dyDescent="0.25">
      <c r="K185" s="48">
        <v>44100</v>
      </c>
      <c r="L185" s="30">
        <v>99.555800000000005</v>
      </c>
    </row>
    <row r="186" spans="11:12" x14ac:dyDescent="0.25">
      <c r="K186" s="48">
        <v>44107</v>
      </c>
      <c r="L186" s="30">
        <v>98.852000000000004</v>
      </c>
    </row>
    <row r="187" spans="11:12" x14ac:dyDescent="0.25">
      <c r="K187" s="48">
        <v>44114</v>
      </c>
      <c r="L187" s="30">
        <v>99.105000000000004</v>
      </c>
    </row>
    <row r="188" spans="11:12" x14ac:dyDescent="0.25">
      <c r="K188" s="48">
        <v>44121</v>
      </c>
      <c r="L188" s="30">
        <v>99.954999999999998</v>
      </c>
    </row>
    <row r="189" spans="11:12" x14ac:dyDescent="0.25">
      <c r="K189" s="48">
        <v>44128</v>
      </c>
      <c r="L189" s="30">
        <v>100.2466</v>
      </c>
    </row>
    <row r="190" spans="11:12" x14ac:dyDescent="0.25">
      <c r="K190" s="48">
        <v>44135</v>
      </c>
      <c r="L190" s="30">
        <v>100.3845</v>
      </c>
    </row>
    <row r="191" spans="11:12" x14ac:dyDescent="0.25">
      <c r="K191" s="48">
        <v>44142</v>
      </c>
      <c r="L191" s="30">
        <v>100.7709</v>
      </c>
    </row>
    <row r="192" spans="11:12" x14ac:dyDescent="0.25">
      <c r="K192" s="48">
        <v>44149</v>
      </c>
      <c r="L192" s="30">
        <v>101.5155</v>
      </c>
    </row>
    <row r="193" spans="11:12" x14ac:dyDescent="0.25">
      <c r="K193" s="48">
        <v>44156</v>
      </c>
      <c r="L193" s="30">
        <v>101.84010000000001</v>
      </c>
    </row>
    <row r="194" spans="11:12" x14ac:dyDescent="0.25">
      <c r="K194" s="48">
        <v>44163</v>
      </c>
      <c r="L194" s="30">
        <v>102.1601</v>
      </c>
    </row>
    <row r="195" spans="11:12" x14ac:dyDescent="0.25">
      <c r="K195" s="48">
        <v>44170</v>
      </c>
      <c r="L195" s="30">
        <v>102.7184</v>
      </c>
    </row>
    <row r="196" spans="11:12" x14ac:dyDescent="0.25">
      <c r="K196" s="48">
        <v>44177</v>
      </c>
      <c r="L196" s="30">
        <v>102.78919999999999</v>
      </c>
    </row>
    <row r="197" spans="11:12" x14ac:dyDescent="0.25">
      <c r="K197" s="48">
        <v>44184</v>
      </c>
      <c r="L197" s="30">
        <v>101.9855</v>
      </c>
    </row>
    <row r="198" spans="11:12" x14ac:dyDescent="0.25">
      <c r="K198" s="48">
        <v>44191</v>
      </c>
      <c r="L198" s="30">
        <v>98.188100000000006</v>
      </c>
    </row>
    <row r="199" spans="11:12" x14ac:dyDescent="0.25">
      <c r="K199" s="48">
        <v>44198</v>
      </c>
      <c r="L199" s="30">
        <v>95.282499999999999</v>
      </c>
    </row>
    <row r="200" spans="11:12" x14ac:dyDescent="0.25">
      <c r="K200" s="48">
        <v>44205</v>
      </c>
      <c r="L200" s="30">
        <v>96.644999999999996</v>
      </c>
    </row>
    <row r="201" spans="11:12" x14ac:dyDescent="0.25">
      <c r="K201" s="48">
        <v>44212</v>
      </c>
      <c r="L201" s="30">
        <v>98.738500000000002</v>
      </c>
    </row>
    <row r="202" spans="11:12" x14ac:dyDescent="0.25">
      <c r="K202" s="48">
        <v>44219</v>
      </c>
      <c r="L202" s="30">
        <v>99.703400000000002</v>
      </c>
    </row>
    <row r="203" spans="11:12" x14ac:dyDescent="0.25">
      <c r="K203" s="48">
        <v>44226</v>
      </c>
      <c r="L203" s="30">
        <v>100.1818</v>
      </c>
    </row>
    <row r="204" spans="11:12" x14ac:dyDescent="0.25">
      <c r="K204" s="48">
        <v>44233</v>
      </c>
      <c r="L204" s="30">
        <v>100.5159</v>
      </c>
    </row>
    <row r="205" spans="11:12" x14ac:dyDescent="0.25">
      <c r="K205" s="48">
        <v>44240</v>
      </c>
      <c r="L205" s="30">
        <v>101.2561</v>
      </c>
    </row>
    <row r="206" spans="11:12" x14ac:dyDescent="0.25">
      <c r="K206" s="48">
        <v>44247</v>
      </c>
      <c r="L206" s="30">
        <v>101.8548</v>
      </c>
    </row>
    <row r="207" spans="11:12" x14ac:dyDescent="0.25">
      <c r="K207" s="48">
        <v>44254</v>
      </c>
      <c r="L207" s="30">
        <v>102.5565</v>
      </c>
    </row>
    <row r="208" spans="11:12" x14ac:dyDescent="0.25">
      <c r="K208" s="48">
        <v>44261</v>
      </c>
      <c r="L208" s="30">
        <v>102.80929999999999</v>
      </c>
    </row>
    <row r="209" spans="11:12" x14ac:dyDescent="0.25">
      <c r="K209" s="48">
        <v>44268</v>
      </c>
      <c r="L209" s="30">
        <v>103.1707</v>
      </c>
    </row>
    <row r="210" spans="11:12" x14ac:dyDescent="0.25">
      <c r="K210" s="48">
        <v>44275</v>
      </c>
      <c r="L210" s="30">
        <v>103.33920000000001</v>
      </c>
    </row>
    <row r="211" spans="11:12" x14ac:dyDescent="0.25">
      <c r="K211" s="48">
        <v>44282</v>
      </c>
      <c r="L211" s="30">
        <v>103.24590000000001</v>
      </c>
    </row>
    <row r="212" spans="11:12" x14ac:dyDescent="0.25">
      <c r="K212" s="48">
        <v>44289</v>
      </c>
      <c r="L212" s="30">
        <v>102.2514</v>
      </c>
    </row>
    <row r="213" spans="11:12" x14ac:dyDescent="0.25">
      <c r="K213" s="48">
        <v>44296</v>
      </c>
      <c r="L213" s="30">
        <v>101.7603</v>
      </c>
    </row>
    <row r="214" spans="11:12" x14ac:dyDescent="0.25">
      <c r="K214" s="48">
        <v>44303</v>
      </c>
      <c r="L214" s="30">
        <v>102.1613</v>
      </c>
    </row>
    <row r="215" spans="11:12" x14ac:dyDescent="0.25">
      <c r="K215" s="48">
        <v>44310</v>
      </c>
      <c r="L215" s="30">
        <v>102.3856</v>
      </c>
    </row>
    <row r="216" spans="11:12" x14ac:dyDescent="0.25">
      <c r="K216" s="48">
        <v>44317</v>
      </c>
      <c r="L216" s="30">
        <v>102.4948</v>
      </c>
    </row>
    <row r="217" spans="11:12" x14ac:dyDescent="0.25">
      <c r="K217" s="48">
        <v>44324</v>
      </c>
      <c r="L217" s="30">
        <v>102.2638</v>
      </c>
    </row>
    <row r="218" spans="11:12" x14ac:dyDescent="0.25">
      <c r="K218" s="48">
        <v>44331</v>
      </c>
      <c r="L218" s="30">
        <v>102.1909</v>
      </c>
    </row>
    <row r="219" spans="11:12" x14ac:dyDescent="0.25">
      <c r="K219" s="48">
        <v>44338</v>
      </c>
      <c r="L219" s="30">
        <v>102.5917</v>
      </c>
    </row>
    <row r="220" spans="11:12" x14ac:dyDescent="0.25">
      <c r="K220" s="48" t="s">
        <v>54</v>
      </c>
      <c r="L220" s="30" t="s">
        <v>54</v>
      </c>
    </row>
    <row r="221" spans="11:12" x14ac:dyDescent="0.25">
      <c r="K221" s="48" t="s">
        <v>54</v>
      </c>
      <c r="L221" s="30" t="s">
        <v>54</v>
      </c>
    </row>
    <row r="222" spans="11:12" x14ac:dyDescent="0.25">
      <c r="K222" s="48" t="s">
        <v>54</v>
      </c>
      <c r="L222" s="30" t="s">
        <v>54</v>
      </c>
    </row>
    <row r="223" spans="11:12" x14ac:dyDescent="0.25">
      <c r="K223" s="48" t="s">
        <v>54</v>
      </c>
      <c r="L223" s="30" t="s">
        <v>54</v>
      </c>
    </row>
    <row r="224" spans="11:12" x14ac:dyDescent="0.25">
      <c r="K224" s="48" t="s">
        <v>54</v>
      </c>
      <c r="L224" s="30" t="s">
        <v>54</v>
      </c>
    </row>
    <row r="225" spans="11:12" x14ac:dyDescent="0.25">
      <c r="K225" s="48" t="s">
        <v>54</v>
      </c>
      <c r="L225" s="30" t="s">
        <v>54</v>
      </c>
    </row>
    <row r="226" spans="11:12" x14ac:dyDescent="0.25">
      <c r="K226" s="48" t="s">
        <v>54</v>
      </c>
      <c r="L226" s="30" t="s">
        <v>54</v>
      </c>
    </row>
    <row r="227" spans="11:12" x14ac:dyDescent="0.25">
      <c r="K227" s="48" t="s">
        <v>54</v>
      </c>
      <c r="L227" s="30" t="s">
        <v>54</v>
      </c>
    </row>
    <row r="228" spans="11:12" x14ac:dyDescent="0.25">
      <c r="K228" s="48" t="s">
        <v>54</v>
      </c>
      <c r="L228" s="30" t="s">
        <v>54</v>
      </c>
    </row>
    <row r="229" spans="11:12" x14ac:dyDescent="0.25">
      <c r="K229" s="48" t="s">
        <v>54</v>
      </c>
      <c r="L229" s="30" t="s">
        <v>54</v>
      </c>
    </row>
    <row r="230" spans="11:12" x14ac:dyDescent="0.25">
      <c r="K230" s="48" t="s">
        <v>54</v>
      </c>
      <c r="L230" s="30" t="s">
        <v>54</v>
      </c>
    </row>
    <row r="231" spans="11:12" x14ac:dyDescent="0.25">
      <c r="K231" s="48" t="s">
        <v>54</v>
      </c>
      <c r="L231" s="30" t="s">
        <v>54</v>
      </c>
    </row>
    <row r="232" spans="11:12" x14ac:dyDescent="0.25">
      <c r="K232" s="48" t="s">
        <v>54</v>
      </c>
      <c r="L232" s="30" t="s">
        <v>54</v>
      </c>
    </row>
    <row r="233" spans="11:12" x14ac:dyDescent="0.25">
      <c r="K233" s="48" t="s">
        <v>54</v>
      </c>
      <c r="L233" s="30" t="s">
        <v>54</v>
      </c>
    </row>
    <row r="234" spans="11:12" x14ac:dyDescent="0.25">
      <c r="K234" s="48" t="s">
        <v>54</v>
      </c>
      <c r="L234" s="30" t="s">
        <v>54</v>
      </c>
    </row>
    <row r="235" spans="11:12" x14ac:dyDescent="0.25">
      <c r="K235" s="48" t="s">
        <v>54</v>
      </c>
      <c r="L235" s="30" t="s">
        <v>54</v>
      </c>
    </row>
    <row r="236" spans="11:12" x14ac:dyDescent="0.25">
      <c r="K236" s="48" t="s">
        <v>54</v>
      </c>
      <c r="L236" s="30" t="s">
        <v>54</v>
      </c>
    </row>
    <row r="237" spans="11:12" x14ac:dyDescent="0.25">
      <c r="K237" s="48" t="s">
        <v>54</v>
      </c>
      <c r="L237" s="30" t="s">
        <v>54</v>
      </c>
    </row>
    <row r="238" spans="11:12" x14ac:dyDescent="0.25">
      <c r="K238" s="48" t="s">
        <v>54</v>
      </c>
      <c r="L238" s="30" t="s">
        <v>54</v>
      </c>
    </row>
    <row r="239" spans="11:12" x14ac:dyDescent="0.25">
      <c r="K239" s="48" t="s">
        <v>54</v>
      </c>
      <c r="L239" s="30" t="s">
        <v>54</v>
      </c>
    </row>
    <row r="240" spans="11:12" x14ac:dyDescent="0.25">
      <c r="K240" s="48" t="s">
        <v>54</v>
      </c>
      <c r="L240" s="30" t="s">
        <v>54</v>
      </c>
    </row>
    <row r="241" spans="11:12" x14ac:dyDescent="0.25">
      <c r="K241" s="48" t="s">
        <v>54</v>
      </c>
      <c r="L241" s="30" t="s">
        <v>54</v>
      </c>
    </row>
    <row r="242" spans="11:12" x14ac:dyDescent="0.25">
      <c r="K242" s="48" t="s">
        <v>54</v>
      </c>
      <c r="L242" s="30" t="s">
        <v>54</v>
      </c>
    </row>
    <row r="243" spans="11:12" x14ac:dyDescent="0.25">
      <c r="K243" s="48" t="s">
        <v>54</v>
      </c>
      <c r="L243" s="30" t="s">
        <v>54</v>
      </c>
    </row>
    <row r="244" spans="11:12" x14ac:dyDescent="0.25">
      <c r="K244" s="48" t="s">
        <v>54</v>
      </c>
      <c r="L244" s="30" t="s">
        <v>54</v>
      </c>
    </row>
    <row r="245" spans="11:12" x14ac:dyDescent="0.25">
      <c r="K245" s="48" t="s">
        <v>54</v>
      </c>
      <c r="L245" s="30" t="s">
        <v>54</v>
      </c>
    </row>
    <row r="246" spans="11:12" x14ac:dyDescent="0.25">
      <c r="K246" s="48" t="s">
        <v>54</v>
      </c>
      <c r="L246" s="30" t="s">
        <v>54</v>
      </c>
    </row>
    <row r="247" spans="11:12" x14ac:dyDescent="0.25">
      <c r="K247" s="48" t="s">
        <v>54</v>
      </c>
      <c r="L247" s="30" t="s">
        <v>54</v>
      </c>
    </row>
    <row r="248" spans="11:12" x14ac:dyDescent="0.25">
      <c r="K248" s="48" t="s">
        <v>54</v>
      </c>
      <c r="L248" s="30" t="s">
        <v>54</v>
      </c>
    </row>
    <row r="249" spans="11:12" x14ac:dyDescent="0.25">
      <c r="K249" s="48" t="s">
        <v>54</v>
      </c>
      <c r="L249" s="30" t="s">
        <v>54</v>
      </c>
    </row>
    <row r="250" spans="11:12" x14ac:dyDescent="0.25">
      <c r="K250" s="48" t="s">
        <v>54</v>
      </c>
      <c r="L250" s="30" t="s">
        <v>54</v>
      </c>
    </row>
    <row r="251" spans="11:12" x14ac:dyDescent="0.25">
      <c r="K251" s="48" t="s">
        <v>54</v>
      </c>
      <c r="L251" s="30" t="s">
        <v>54</v>
      </c>
    </row>
    <row r="252" spans="11:12" x14ac:dyDescent="0.25">
      <c r="K252" s="48" t="s">
        <v>54</v>
      </c>
      <c r="L252" s="30" t="s">
        <v>54</v>
      </c>
    </row>
    <row r="253" spans="11:12" x14ac:dyDescent="0.25">
      <c r="K253" s="48" t="s">
        <v>54</v>
      </c>
      <c r="L253" s="30" t="s">
        <v>54</v>
      </c>
    </row>
    <row r="254" spans="11:12" x14ac:dyDescent="0.25">
      <c r="K254" s="48" t="s">
        <v>54</v>
      </c>
      <c r="L254" s="30" t="s">
        <v>54</v>
      </c>
    </row>
    <row r="255" spans="11:12" x14ac:dyDescent="0.25">
      <c r="K255" s="48" t="s">
        <v>54</v>
      </c>
      <c r="L255" s="30" t="s">
        <v>54</v>
      </c>
    </row>
    <row r="256" spans="11:12" x14ac:dyDescent="0.25">
      <c r="K256" s="48" t="s">
        <v>54</v>
      </c>
      <c r="L256" s="30" t="s">
        <v>54</v>
      </c>
    </row>
    <row r="257" spans="11:12" x14ac:dyDescent="0.25">
      <c r="K257" s="48" t="s">
        <v>54</v>
      </c>
      <c r="L257" s="30" t="s">
        <v>54</v>
      </c>
    </row>
    <row r="258" spans="11:12" x14ac:dyDescent="0.25">
      <c r="K258" s="48" t="s">
        <v>54</v>
      </c>
      <c r="L258" s="30" t="s">
        <v>54</v>
      </c>
    </row>
    <row r="259" spans="11:12" x14ac:dyDescent="0.25">
      <c r="K259" s="48" t="s">
        <v>54</v>
      </c>
      <c r="L259" s="30" t="s">
        <v>54</v>
      </c>
    </row>
    <row r="260" spans="11:12" x14ac:dyDescent="0.25">
      <c r="K260" s="48" t="s">
        <v>54</v>
      </c>
      <c r="L260" s="30" t="s">
        <v>54</v>
      </c>
    </row>
    <row r="261" spans="11:12" x14ac:dyDescent="0.25">
      <c r="K261" s="48" t="s">
        <v>54</v>
      </c>
      <c r="L261" s="30" t="s">
        <v>54</v>
      </c>
    </row>
    <row r="262" spans="11:12" x14ac:dyDescent="0.25">
      <c r="K262" s="48" t="s">
        <v>54</v>
      </c>
      <c r="L262" s="30" t="s">
        <v>54</v>
      </c>
    </row>
    <row r="263" spans="11:12" x14ac:dyDescent="0.25">
      <c r="K263" s="48" t="s">
        <v>54</v>
      </c>
      <c r="L263" s="30" t="s">
        <v>54</v>
      </c>
    </row>
    <row r="264" spans="11:12" x14ac:dyDescent="0.25">
      <c r="K264" s="48" t="s">
        <v>54</v>
      </c>
      <c r="L264" s="30" t="s">
        <v>54</v>
      </c>
    </row>
    <row r="265" spans="11:12" x14ac:dyDescent="0.25">
      <c r="K265" s="48" t="s">
        <v>54</v>
      </c>
      <c r="L265" s="30" t="s">
        <v>54</v>
      </c>
    </row>
    <row r="266" spans="11:12" x14ac:dyDescent="0.25">
      <c r="K266" s="48" t="s">
        <v>54</v>
      </c>
      <c r="L266" s="30" t="s">
        <v>54</v>
      </c>
    </row>
    <row r="267" spans="11:12" x14ac:dyDescent="0.25">
      <c r="K267" s="48" t="s">
        <v>54</v>
      </c>
      <c r="L267" s="30" t="s">
        <v>54</v>
      </c>
    </row>
    <row r="268" spans="11:12" x14ac:dyDescent="0.25">
      <c r="K268" s="48" t="s">
        <v>54</v>
      </c>
      <c r="L268" s="30" t="s">
        <v>54</v>
      </c>
    </row>
    <row r="269" spans="11:12" x14ac:dyDescent="0.25">
      <c r="K269" s="48" t="s">
        <v>54</v>
      </c>
      <c r="L269" s="30" t="s">
        <v>54</v>
      </c>
    </row>
    <row r="270" spans="11:12" x14ac:dyDescent="0.25">
      <c r="K270" s="48" t="s">
        <v>54</v>
      </c>
      <c r="L270" s="30" t="s">
        <v>54</v>
      </c>
    </row>
    <row r="271" spans="11:12" x14ac:dyDescent="0.25">
      <c r="K271" s="48" t="s">
        <v>54</v>
      </c>
      <c r="L271" s="30" t="s">
        <v>54</v>
      </c>
    </row>
    <row r="272" spans="11:12" x14ac:dyDescent="0.25">
      <c r="K272" s="48" t="s">
        <v>54</v>
      </c>
      <c r="L272" s="30" t="s">
        <v>54</v>
      </c>
    </row>
    <row r="273" spans="11:12" x14ac:dyDescent="0.25">
      <c r="K273" s="48" t="s">
        <v>54</v>
      </c>
      <c r="L273" s="30" t="s">
        <v>54</v>
      </c>
    </row>
    <row r="274" spans="11:12" x14ac:dyDescent="0.25">
      <c r="K274" s="48" t="s">
        <v>54</v>
      </c>
      <c r="L274" s="30" t="s">
        <v>54</v>
      </c>
    </row>
    <row r="275" spans="11:12" x14ac:dyDescent="0.25">
      <c r="K275" s="48" t="s">
        <v>54</v>
      </c>
      <c r="L275" s="30" t="s">
        <v>54</v>
      </c>
    </row>
    <row r="276" spans="11:12" x14ac:dyDescent="0.25">
      <c r="K276" s="48" t="s">
        <v>54</v>
      </c>
      <c r="L276" s="30" t="s">
        <v>54</v>
      </c>
    </row>
    <row r="277" spans="11:12" x14ac:dyDescent="0.25">
      <c r="K277" s="48" t="s">
        <v>54</v>
      </c>
      <c r="L277" s="30" t="s">
        <v>54</v>
      </c>
    </row>
    <row r="278" spans="11:12" x14ac:dyDescent="0.25">
      <c r="K278" s="48" t="s">
        <v>54</v>
      </c>
      <c r="L278" s="30" t="s">
        <v>54</v>
      </c>
    </row>
    <row r="279" spans="11:12" x14ac:dyDescent="0.25">
      <c r="K279" s="48" t="s">
        <v>54</v>
      </c>
      <c r="L279" s="30" t="s">
        <v>54</v>
      </c>
    </row>
    <row r="280" spans="11:12" x14ac:dyDescent="0.25">
      <c r="K280" s="48" t="s">
        <v>54</v>
      </c>
      <c r="L280" s="30" t="s">
        <v>54</v>
      </c>
    </row>
    <row r="281" spans="11:12" x14ac:dyDescent="0.25">
      <c r="K281" s="48" t="s">
        <v>54</v>
      </c>
      <c r="L281" s="30" t="s">
        <v>54</v>
      </c>
    </row>
    <row r="282" spans="11:12" x14ac:dyDescent="0.25">
      <c r="K282" s="48" t="s">
        <v>54</v>
      </c>
      <c r="L282" s="30" t="s">
        <v>54</v>
      </c>
    </row>
    <row r="283" spans="11:12" x14ac:dyDescent="0.25">
      <c r="K283" s="48" t="s">
        <v>54</v>
      </c>
      <c r="L283" s="30" t="s">
        <v>54</v>
      </c>
    </row>
    <row r="284" spans="11:12" x14ac:dyDescent="0.25">
      <c r="K284" s="48" t="s">
        <v>54</v>
      </c>
      <c r="L284" s="30" t="s">
        <v>54</v>
      </c>
    </row>
    <row r="285" spans="11:12" x14ac:dyDescent="0.25">
      <c r="K285" s="48" t="s">
        <v>54</v>
      </c>
      <c r="L285" s="30" t="s">
        <v>54</v>
      </c>
    </row>
    <row r="286" spans="11:12" x14ac:dyDescent="0.25">
      <c r="K286" s="48" t="s">
        <v>54</v>
      </c>
      <c r="L286" s="30" t="s">
        <v>54</v>
      </c>
    </row>
    <row r="287" spans="11:12" x14ac:dyDescent="0.25">
      <c r="K287" s="48" t="s">
        <v>54</v>
      </c>
      <c r="L287" s="30" t="s">
        <v>54</v>
      </c>
    </row>
    <row r="288" spans="11:12" x14ac:dyDescent="0.25">
      <c r="K288" s="48" t="s">
        <v>54</v>
      </c>
      <c r="L288" s="30" t="s">
        <v>54</v>
      </c>
    </row>
    <row r="289" spans="11:12" x14ac:dyDescent="0.25">
      <c r="K289" s="48" t="s">
        <v>54</v>
      </c>
      <c r="L289" s="30" t="s">
        <v>54</v>
      </c>
    </row>
    <row r="290" spans="11:12" x14ac:dyDescent="0.25">
      <c r="K290" s="48" t="s">
        <v>54</v>
      </c>
      <c r="L290" s="30" t="s">
        <v>54</v>
      </c>
    </row>
    <row r="291" spans="11:12" x14ac:dyDescent="0.25">
      <c r="K291" s="48" t="s">
        <v>54</v>
      </c>
      <c r="L291" s="30" t="s">
        <v>54</v>
      </c>
    </row>
    <row r="292" spans="11:12" x14ac:dyDescent="0.25">
      <c r="K292" s="48" t="s">
        <v>54</v>
      </c>
      <c r="L292" s="30" t="s">
        <v>54</v>
      </c>
    </row>
    <row r="293" spans="11:12" x14ac:dyDescent="0.25">
      <c r="K293" s="48" t="s">
        <v>54</v>
      </c>
      <c r="L293" s="30" t="s">
        <v>54</v>
      </c>
    </row>
    <row r="294" spans="11:12" x14ac:dyDescent="0.25">
      <c r="K294" s="48" t="s">
        <v>54</v>
      </c>
      <c r="L294" s="30" t="s">
        <v>54</v>
      </c>
    </row>
    <row r="295" spans="11:12" x14ac:dyDescent="0.25">
      <c r="K295" s="48" t="s">
        <v>54</v>
      </c>
      <c r="L295" s="30" t="s">
        <v>54</v>
      </c>
    </row>
    <row r="296" spans="11:12" x14ac:dyDescent="0.25">
      <c r="K296" s="48" t="s">
        <v>54</v>
      </c>
      <c r="L296" s="30" t="s">
        <v>54</v>
      </c>
    </row>
    <row r="297" spans="11:12" x14ac:dyDescent="0.25">
      <c r="K297" s="48" t="s">
        <v>54</v>
      </c>
      <c r="L297" s="30" t="s">
        <v>54</v>
      </c>
    </row>
    <row r="298" spans="11:12" x14ac:dyDescent="0.25">
      <c r="K298" s="48" t="s">
        <v>54</v>
      </c>
      <c r="L298" s="30" t="s">
        <v>54</v>
      </c>
    </row>
    <row r="299" spans="11:12" x14ac:dyDescent="0.25">
      <c r="K299" s="48" t="s">
        <v>54</v>
      </c>
      <c r="L299" s="30" t="s">
        <v>54</v>
      </c>
    </row>
    <row r="300" spans="11:12" x14ac:dyDescent="0.25">
      <c r="K300" s="48" t="s">
        <v>54</v>
      </c>
      <c r="L300" s="30" t="s">
        <v>54</v>
      </c>
    </row>
    <row r="301" spans="11:12" x14ac:dyDescent="0.25">
      <c r="K301" s="48" t="s">
        <v>54</v>
      </c>
      <c r="L301" s="30" t="s">
        <v>54</v>
      </c>
    </row>
    <row r="302" spans="11:12" x14ac:dyDescent="0.25">
      <c r="K302" s="48" t="s">
        <v>54</v>
      </c>
      <c r="L302" s="30" t="s">
        <v>54</v>
      </c>
    </row>
    <row r="303" spans="11:12" x14ac:dyDescent="0.25">
      <c r="K303" s="48" t="s">
        <v>54</v>
      </c>
      <c r="L303" s="30" t="s">
        <v>54</v>
      </c>
    </row>
    <row r="304" spans="11:12" x14ac:dyDescent="0.25">
      <c r="K304" s="26" t="s">
        <v>55</v>
      </c>
      <c r="L304" s="49"/>
    </row>
    <row r="305" spans="11:12" x14ac:dyDescent="0.25">
      <c r="K305" s="48">
        <v>43904</v>
      </c>
      <c r="L305" s="30">
        <v>100</v>
      </c>
    </row>
    <row r="306" spans="11:12" x14ac:dyDescent="0.25">
      <c r="K306" s="48">
        <v>43911</v>
      </c>
      <c r="L306" s="30">
        <v>99.6053</v>
      </c>
    </row>
    <row r="307" spans="11:12" x14ac:dyDescent="0.25">
      <c r="K307" s="48">
        <v>43918</v>
      </c>
      <c r="L307" s="30">
        <v>98.106899999999996</v>
      </c>
    </row>
    <row r="308" spans="11:12" x14ac:dyDescent="0.25">
      <c r="K308" s="48">
        <v>43925</v>
      </c>
      <c r="L308" s="30">
        <v>96.257499999999993</v>
      </c>
    </row>
    <row r="309" spans="11:12" x14ac:dyDescent="0.25">
      <c r="K309" s="48">
        <v>43932</v>
      </c>
      <c r="L309" s="30">
        <v>93.491100000000003</v>
      </c>
    </row>
    <row r="310" spans="11:12" x14ac:dyDescent="0.25">
      <c r="K310" s="48">
        <v>43939</v>
      </c>
      <c r="L310" s="30">
        <v>93.694500000000005</v>
      </c>
    </row>
    <row r="311" spans="11:12" x14ac:dyDescent="0.25">
      <c r="K311" s="48">
        <v>43946</v>
      </c>
      <c r="L311" s="30">
        <v>94.113399999999999</v>
      </c>
    </row>
    <row r="312" spans="11:12" x14ac:dyDescent="0.25">
      <c r="K312" s="48">
        <v>43953</v>
      </c>
      <c r="L312" s="30">
        <v>94.6751</v>
      </c>
    </row>
    <row r="313" spans="11:12" x14ac:dyDescent="0.25">
      <c r="K313" s="48">
        <v>43960</v>
      </c>
      <c r="L313" s="30">
        <v>93.583200000000005</v>
      </c>
    </row>
    <row r="314" spans="11:12" x14ac:dyDescent="0.25">
      <c r="K314" s="48">
        <v>43967</v>
      </c>
      <c r="L314" s="30">
        <v>92.816599999999994</v>
      </c>
    </row>
    <row r="315" spans="11:12" x14ac:dyDescent="0.25">
      <c r="K315" s="48">
        <v>43974</v>
      </c>
      <c r="L315" s="30">
        <v>92.4696</v>
      </c>
    </row>
    <row r="316" spans="11:12" x14ac:dyDescent="0.25">
      <c r="K316" s="48">
        <v>43981</v>
      </c>
      <c r="L316" s="30">
        <v>93.819900000000004</v>
      </c>
    </row>
    <row r="317" spans="11:12" x14ac:dyDescent="0.25">
      <c r="K317" s="48">
        <v>43988</v>
      </c>
      <c r="L317" s="30">
        <v>95.933999999999997</v>
      </c>
    </row>
    <row r="318" spans="11:12" x14ac:dyDescent="0.25">
      <c r="K318" s="48">
        <v>43995</v>
      </c>
      <c r="L318" s="30">
        <v>96.612799999999993</v>
      </c>
    </row>
    <row r="319" spans="11:12" x14ac:dyDescent="0.25">
      <c r="K319" s="48">
        <v>44002</v>
      </c>
      <c r="L319" s="30">
        <v>97.596199999999996</v>
      </c>
    </row>
    <row r="320" spans="11:12" x14ac:dyDescent="0.25">
      <c r="K320" s="48">
        <v>44009</v>
      </c>
      <c r="L320" s="30">
        <v>97.3506</v>
      </c>
    </row>
    <row r="321" spans="11:12" x14ac:dyDescent="0.25">
      <c r="K321" s="48">
        <v>44016</v>
      </c>
      <c r="L321" s="30">
        <v>99.1815</v>
      </c>
    </row>
    <row r="322" spans="11:12" x14ac:dyDescent="0.25">
      <c r="K322" s="48">
        <v>44023</v>
      </c>
      <c r="L322" s="30">
        <v>96.790899999999993</v>
      </c>
    </row>
    <row r="323" spans="11:12" x14ac:dyDescent="0.25">
      <c r="K323" s="48">
        <v>44030</v>
      </c>
      <c r="L323" s="30">
        <v>96.608999999999995</v>
      </c>
    </row>
    <row r="324" spans="11:12" x14ac:dyDescent="0.25">
      <c r="K324" s="48">
        <v>44037</v>
      </c>
      <c r="L324" s="30">
        <v>96.407499999999999</v>
      </c>
    </row>
    <row r="325" spans="11:12" x14ac:dyDescent="0.25">
      <c r="K325" s="48">
        <v>44044</v>
      </c>
      <c r="L325" s="30">
        <v>97.263400000000004</v>
      </c>
    </row>
    <row r="326" spans="11:12" x14ac:dyDescent="0.25">
      <c r="K326" s="48">
        <v>44051</v>
      </c>
      <c r="L326" s="30">
        <v>97.698300000000003</v>
      </c>
    </row>
    <row r="327" spans="11:12" x14ac:dyDescent="0.25">
      <c r="K327" s="48">
        <v>44058</v>
      </c>
      <c r="L327" s="30">
        <v>97.211500000000001</v>
      </c>
    </row>
    <row r="328" spans="11:12" x14ac:dyDescent="0.25">
      <c r="K328" s="48">
        <v>44065</v>
      </c>
      <c r="L328" s="30">
        <v>97.073300000000003</v>
      </c>
    </row>
    <row r="329" spans="11:12" x14ac:dyDescent="0.25">
      <c r="K329" s="48">
        <v>44072</v>
      </c>
      <c r="L329" s="30">
        <v>97.294700000000006</v>
      </c>
    </row>
    <row r="330" spans="11:12" x14ac:dyDescent="0.25">
      <c r="K330" s="48">
        <v>44079</v>
      </c>
      <c r="L330" s="30">
        <v>100.0347</v>
      </c>
    </row>
    <row r="331" spans="11:12" x14ac:dyDescent="0.25">
      <c r="K331" s="48">
        <v>44086</v>
      </c>
      <c r="L331" s="30">
        <v>101.01560000000001</v>
      </c>
    </row>
    <row r="332" spans="11:12" x14ac:dyDescent="0.25">
      <c r="K332" s="48">
        <v>44093</v>
      </c>
      <c r="L332" s="30">
        <v>101.878</v>
      </c>
    </row>
    <row r="333" spans="11:12" x14ac:dyDescent="0.25">
      <c r="K333" s="48">
        <v>44100</v>
      </c>
      <c r="L333" s="30">
        <v>101.0318</v>
      </c>
    </row>
    <row r="334" spans="11:12" x14ac:dyDescent="0.25">
      <c r="K334" s="48">
        <v>44107</v>
      </c>
      <c r="L334" s="30">
        <v>98.9071</v>
      </c>
    </row>
    <row r="335" spans="11:12" x14ac:dyDescent="0.25">
      <c r="K335" s="48">
        <v>44114</v>
      </c>
      <c r="L335" s="30">
        <v>97.891599999999997</v>
      </c>
    </row>
    <row r="336" spans="11:12" x14ac:dyDescent="0.25">
      <c r="K336" s="48">
        <v>44121</v>
      </c>
      <c r="L336" s="30">
        <v>98.589100000000002</v>
      </c>
    </row>
    <row r="337" spans="11:12" x14ac:dyDescent="0.25">
      <c r="K337" s="48">
        <v>44128</v>
      </c>
      <c r="L337" s="30">
        <v>98.0124</v>
      </c>
    </row>
    <row r="338" spans="11:12" x14ac:dyDescent="0.25">
      <c r="K338" s="48">
        <v>44135</v>
      </c>
      <c r="L338" s="30">
        <v>98.084500000000006</v>
      </c>
    </row>
    <row r="339" spans="11:12" x14ac:dyDescent="0.25">
      <c r="K339" s="48">
        <v>44142</v>
      </c>
      <c r="L339" s="30">
        <v>99.334100000000007</v>
      </c>
    </row>
    <row r="340" spans="11:12" x14ac:dyDescent="0.25">
      <c r="K340" s="48">
        <v>44149</v>
      </c>
      <c r="L340" s="30">
        <v>100.252</v>
      </c>
    </row>
    <row r="341" spans="11:12" x14ac:dyDescent="0.25">
      <c r="K341" s="48">
        <v>44156</v>
      </c>
      <c r="L341" s="30">
        <v>100.32299999999999</v>
      </c>
    </row>
    <row r="342" spans="11:12" x14ac:dyDescent="0.25">
      <c r="K342" s="48">
        <v>44163</v>
      </c>
      <c r="L342" s="30">
        <v>101.6798</v>
      </c>
    </row>
    <row r="343" spans="11:12" x14ac:dyDescent="0.25">
      <c r="K343" s="48">
        <v>44170</v>
      </c>
      <c r="L343" s="30">
        <v>103.49299999999999</v>
      </c>
    </row>
    <row r="344" spans="11:12" x14ac:dyDescent="0.25">
      <c r="K344" s="48">
        <v>44177</v>
      </c>
      <c r="L344" s="30">
        <v>103.9302</v>
      </c>
    </row>
    <row r="345" spans="11:12" x14ac:dyDescent="0.25">
      <c r="K345" s="48">
        <v>44184</v>
      </c>
      <c r="L345" s="30">
        <v>103.80880000000001</v>
      </c>
    </row>
    <row r="346" spans="11:12" x14ac:dyDescent="0.25">
      <c r="K346" s="48">
        <v>44191</v>
      </c>
      <c r="L346" s="30">
        <v>98.338499999999996</v>
      </c>
    </row>
    <row r="347" spans="11:12" x14ac:dyDescent="0.25">
      <c r="K347" s="48">
        <v>44198</v>
      </c>
      <c r="L347" s="30">
        <v>94.811899999999994</v>
      </c>
    </row>
    <row r="348" spans="11:12" x14ac:dyDescent="0.25">
      <c r="K348" s="48">
        <v>44205</v>
      </c>
      <c r="L348" s="30">
        <v>95.792599999999993</v>
      </c>
    </row>
    <row r="349" spans="11:12" x14ac:dyDescent="0.25">
      <c r="K349" s="48">
        <v>44212</v>
      </c>
      <c r="L349" s="30">
        <v>97.830399999999997</v>
      </c>
    </row>
    <row r="350" spans="11:12" x14ac:dyDescent="0.25">
      <c r="K350" s="48">
        <v>44219</v>
      </c>
      <c r="L350" s="30">
        <v>98.518799999999999</v>
      </c>
    </row>
    <row r="351" spans="11:12" x14ac:dyDescent="0.25">
      <c r="K351" s="48">
        <v>44226</v>
      </c>
      <c r="L351" s="30">
        <v>98.872900000000001</v>
      </c>
    </row>
    <row r="352" spans="11:12" x14ac:dyDescent="0.25">
      <c r="K352" s="48">
        <v>44233</v>
      </c>
      <c r="L352" s="30">
        <v>102.1712</v>
      </c>
    </row>
    <row r="353" spans="11:12" x14ac:dyDescent="0.25">
      <c r="K353" s="48">
        <v>44240</v>
      </c>
      <c r="L353" s="30">
        <v>103.3802</v>
      </c>
    </row>
    <row r="354" spans="11:12" x14ac:dyDescent="0.25">
      <c r="K354" s="48">
        <v>44247</v>
      </c>
      <c r="L354" s="30">
        <v>103.94280000000001</v>
      </c>
    </row>
    <row r="355" spans="11:12" x14ac:dyDescent="0.25">
      <c r="K355" s="48">
        <v>44254</v>
      </c>
      <c r="L355" s="30">
        <v>104.82899999999999</v>
      </c>
    </row>
    <row r="356" spans="11:12" x14ac:dyDescent="0.25">
      <c r="K356" s="48">
        <v>44261</v>
      </c>
      <c r="L356" s="30">
        <v>105.6114</v>
      </c>
    </row>
    <row r="357" spans="11:12" x14ac:dyDescent="0.25">
      <c r="K357" s="48">
        <v>44268</v>
      </c>
      <c r="L357" s="30">
        <v>105.6296</v>
      </c>
    </row>
    <row r="358" spans="11:12" x14ac:dyDescent="0.25">
      <c r="K358" s="48">
        <v>44275</v>
      </c>
      <c r="L358" s="30">
        <v>105.6164</v>
      </c>
    </row>
    <row r="359" spans="11:12" x14ac:dyDescent="0.25">
      <c r="K359" s="48">
        <v>44282</v>
      </c>
      <c r="L359" s="30">
        <v>105.876</v>
      </c>
    </row>
    <row r="360" spans="11:12" x14ac:dyDescent="0.25">
      <c r="K360" s="48">
        <v>44289</v>
      </c>
      <c r="L360" s="30">
        <v>104.9581</v>
      </c>
    </row>
    <row r="361" spans="11:12" x14ac:dyDescent="0.25">
      <c r="K361" s="48">
        <v>44296</v>
      </c>
      <c r="L361" s="30">
        <v>103.44970000000001</v>
      </c>
    </row>
    <row r="362" spans="11:12" x14ac:dyDescent="0.25">
      <c r="K362" s="48">
        <v>44303</v>
      </c>
      <c r="L362" s="30">
        <v>104.18389999999999</v>
      </c>
    </row>
    <row r="363" spans="11:12" x14ac:dyDescent="0.25">
      <c r="K363" s="48">
        <v>44310</v>
      </c>
      <c r="L363" s="30">
        <v>103.70489999999999</v>
      </c>
    </row>
    <row r="364" spans="11:12" x14ac:dyDescent="0.25">
      <c r="K364" s="48">
        <v>44317</v>
      </c>
      <c r="L364" s="30">
        <v>103.8417</v>
      </c>
    </row>
    <row r="365" spans="11:12" x14ac:dyDescent="0.25">
      <c r="K365" s="48">
        <v>44324</v>
      </c>
      <c r="L365" s="30">
        <v>102.46639999999999</v>
      </c>
    </row>
    <row r="366" spans="11:12" x14ac:dyDescent="0.25">
      <c r="K366" s="48">
        <v>44331</v>
      </c>
      <c r="L366" s="30">
        <v>102.3711</v>
      </c>
    </row>
    <row r="367" spans="11:12" x14ac:dyDescent="0.25">
      <c r="K367" s="48">
        <v>44338</v>
      </c>
      <c r="L367" s="30">
        <v>103.09139999999999</v>
      </c>
    </row>
    <row r="368" spans="11:12" x14ac:dyDescent="0.25">
      <c r="K368" s="48" t="s">
        <v>54</v>
      </c>
      <c r="L368" s="30" t="s">
        <v>54</v>
      </c>
    </row>
    <row r="369" spans="11:12" x14ac:dyDescent="0.25">
      <c r="K369" s="48" t="s">
        <v>54</v>
      </c>
      <c r="L369" s="30" t="s">
        <v>54</v>
      </c>
    </row>
    <row r="370" spans="11:12" x14ac:dyDescent="0.25">
      <c r="K370" s="48" t="s">
        <v>54</v>
      </c>
      <c r="L370" s="30" t="s">
        <v>54</v>
      </c>
    </row>
    <row r="371" spans="11:12" x14ac:dyDescent="0.25">
      <c r="K371" s="48" t="s">
        <v>54</v>
      </c>
      <c r="L371" s="30" t="s">
        <v>54</v>
      </c>
    </row>
    <row r="372" spans="11:12" x14ac:dyDescent="0.25">
      <c r="K372" s="48" t="s">
        <v>54</v>
      </c>
      <c r="L372" s="30" t="s">
        <v>54</v>
      </c>
    </row>
    <row r="373" spans="11:12" x14ac:dyDescent="0.25">
      <c r="K373" s="48" t="s">
        <v>54</v>
      </c>
      <c r="L373" s="30" t="s">
        <v>54</v>
      </c>
    </row>
    <row r="374" spans="11:12" x14ac:dyDescent="0.25">
      <c r="K374" s="48" t="s">
        <v>54</v>
      </c>
      <c r="L374" s="30" t="s">
        <v>54</v>
      </c>
    </row>
    <row r="375" spans="11:12" x14ac:dyDescent="0.25">
      <c r="K375" s="48" t="s">
        <v>54</v>
      </c>
      <c r="L375" s="30" t="s">
        <v>54</v>
      </c>
    </row>
    <row r="376" spans="11:12" x14ac:dyDescent="0.25">
      <c r="K376" s="48" t="s">
        <v>54</v>
      </c>
      <c r="L376" s="30" t="s">
        <v>54</v>
      </c>
    </row>
    <row r="377" spans="11:12" x14ac:dyDescent="0.25">
      <c r="K377" s="48" t="s">
        <v>54</v>
      </c>
      <c r="L377" s="30" t="s">
        <v>54</v>
      </c>
    </row>
    <row r="378" spans="11:12" x14ac:dyDescent="0.25">
      <c r="K378" s="48" t="s">
        <v>54</v>
      </c>
      <c r="L378" s="30" t="s">
        <v>54</v>
      </c>
    </row>
    <row r="379" spans="11:12" x14ac:dyDescent="0.25">
      <c r="K379" s="48" t="s">
        <v>54</v>
      </c>
      <c r="L379" s="30" t="s">
        <v>54</v>
      </c>
    </row>
    <row r="380" spans="11:12" x14ac:dyDescent="0.25">
      <c r="K380" s="48" t="s">
        <v>54</v>
      </c>
      <c r="L380" s="30" t="s">
        <v>54</v>
      </c>
    </row>
    <row r="381" spans="11:12" x14ac:dyDescent="0.25">
      <c r="K381" s="48" t="s">
        <v>54</v>
      </c>
      <c r="L381" s="30" t="s">
        <v>54</v>
      </c>
    </row>
    <row r="382" spans="11:12" x14ac:dyDescent="0.25">
      <c r="K382" s="48" t="s">
        <v>54</v>
      </c>
      <c r="L382" s="30" t="s">
        <v>54</v>
      </c>
    </row>
    <row r="383" spans="11:12" x14ac:dyDescent="0.25">
      <c r="K383" s="48" t="s">
        <v>54</v>
      </c>
      <c r="L383" s="30" t="s">
        <v>54</v>
      </c>
    </row>
    <row r="384" spans="11:12" x14ac:dyDescent="0.25">
      <c r="K384" s="48" t="s">
        <v>54</v>
      </c>
      <c r="L384" s="30" t="s">
        <v>54</v>
      </c>
    </row>
    <row r="385" spans="11:12" x14ac:dyDescent="0.25">
      <c r="K385" s="48" t="s">
        <v>54</v>
      </c>
      <c r="L385" s="30" t="s">
        <v>54</v>
      </c>
    </row>
    <row r="386" spans="11:12" x14ac:dyDescent="0.25">
      <c r="K386" s="48" t="s">
        <v>54</v>
      </c>
      <c r="L386" s="30" t="s">
        <v>54</v>
      </c>
    </row>
    <row r="387" spans="11:12" x14ac:dyDescent="0.25">
      <c r="K387" s="48" t="s">
        <v>54</v>
      </c>
      <c r="L387" s="30" t="s">
        <v>54</v>
      </c>
    </row>
    <row r="388" spans="11:12" x14ac:dyDescent="0.25">
      <c r="K388" s="48" t="s">
        <v>54</v>
      </c>
      <c r="L388" s="30" t="s">
        <v>54</v>
      </c>
    </row>
    <row r="389" spans="11:12" x14ac:dyDescent="0.25">
      <c r="K389" s="48" t="s">
        <v>54</v>
      </c>
      <c r="L389" s="30" t="s">
        <v>54</v>
      </c>
    </row>
    <row r="390" spans="11:12" x14ac:dyDescent="0.25">
      <c r="K390" s="48" t="s">
        <v>54</v>
      </c>
      <c r="L390" s="30" t="s">
        <v>54</v>
      </c>
    </row>
    <row r="391" spans="11:12" x14ac:dyDescent="0.25">
      <c r="K391" s="48" t="s">
        <v>54</v>
      </c>
      <c r="L391" s="30" t="s">
        <v>54</v>
      </c>
    </row>
    <row r="392" spans="11:12" x14ac:dyDescent="0.25">
      <c r="K392" s="48" t="s">
        <v>54</v>
      </c>
      <c r="L392" s="30" t="s">
        <v>54</v>
      </c>
    </row>
    <row r="393" spans="11:12" x14ac:dyDescent="0.25">
      <c r="K393" s="48" t="s">
        <v>54</v>
      </c>
      <c r="L393" s="30" t="s">
        <v>54</v>
      </c>
    </row>
    <row r="394" spans="11:12" x14ac:dyDescent="0.25">
      <c r="K394" s="48" t="s">
        <v>54</v>
      </c>
      <c r="L394" s="30" t="s">
        <v>54</v>
      </c>
    </row>
    <row r="395" spans="11:12" x14ac:dyDescent="0.25">
      <c r="K395" s="48" t="s">
        <v>54</v>
      </c>
      <c r="L395" s="30" t="s">
        <v>54</v>
      </c>
    </row>
    <row r="396" spans="11:12" x14ac:dyDescent="0.25">
      <c r="K396" s="48" t="s">
        <v>54</v>
      </c>
      <c r="L396" s="30" t="s">
        <v>54</v>
      </c>
    </row>
    <row r="397" spans="11:12" x14ac:dyDescent="0.25">
      <c r="K397" s="48" t="s">
        <v>54</v>
      </c>
      <c r="L397" s="30" t="s">
        <v>54</v>
      </c>
    </row>
    <row r="398" spans="11:12" x14ac:dyDescent="0.25">
      <c r="K398" s="48" t="s">
        <v>54</v>
      </c>
      <c r="L398" s="30" t="s">
        <v>54</v>
      </c>
    </row>
    <row r="399" spans="11:12" x14ac:dyDescent="0.25">
      <c r="K399" s="48" t="s">
        <v>54</v>
      </c>
      <c r="L399" s="30" t="s">
        <v>54</v>
      </c>
    </row>
    <row r="400" spans="11:12" x14ac:dyDescent="0.25">
      <c r="K400" s="48" t="s">
        <v>54</v>
      </c>
      <c r="L400" s="30" t="s">
        <v>54</v>
      </c>
    </row>
    <row r="401" spans="11:12" x14ac:dyDescent="0.25">
      <c r="K401" s="48" t="s">
        <v>54</v>
      </c>
      <c r="L401" s="30" t="s">
        <v>54</v>
      </c>
    </row>
    <row r="402" spans="11:12" x14ac:dyDescent="0.25">
      <c r="K402" s="48" t="s">
        <v>54</v>
      </c>
      <c r="L402" s="30" t="s">
        <v>54</v>
      </c>
    </row>
    <row r="403" spans="11:12" x14ac:dyDescent="0.25">
      <c r="K403" s="48" t="s">
        <v>54</v>
      </c>
      <c r="L403" s="30" t="s">
        <v>54</v>
      </c>
    </row>
    <row r="404" spans="11:12" x14ac:dyDescent="0.25">
      <c r="K404" s="48" t="s">
        <v>54</v>
      </c>
      <c r="L404" s="30" t="s">
        <v>54</v>
      </c>
    </row>
    <row r="405" spans="11:12" x14ac:dyDescent="0.25">
      <c r="K405" s="48" t="s">
        <v>54</v>
      </c>
      <c r="L405" s="30" t="s">
        <v>54</v>
      </c>
    </row>
    <row r="406" spans="11:12" x14ac:dyDescent="0.25">
      <c r="K406" s="48" t="s">
        <v>54</v>
      </c>
      <c r="L406" s="30" t="s">
        <v>54</v>
      </c>
    </row>
    <row r="407" spans="11:12" x14ac:dyDescent="0.25">
      <c r="K407" s="48" t="s">
        <v>54</v>
      </c>
      <c r="L407" s="30" t="s">
        <v>54</v>
      </c>
    </row>
    <row r="408" spans="11:12" x14ac:dyDescent="0.25">
      <c r="K408" s="48" t="s">
        <v>54</v>
      </c>
      <c r="L408" s="30" t="s">
        <v>54</v>
      </c>
    </row>
    <row r="409" spans="11:12" x14ac:dyDescent="0.25">
      <c r="K409" s="48" t="s">
        <v>54</v>
      </c>
      <c r="L409" s="30" t="s">
        <v>54</v>
      </c>
    </row>
    <row r="410" spans="11:12" x14ac:dyDescent="0.25">
      <c r="K410" s="48" t="s">
        <v>54</v>
      </c>
      <c r="L410" s="30" t="s">
        <v>54</v>
      </c>
    </row>
    <row r="411" spans="11:12" x14ac:dyDescent="0.25">
      <c r="K411" s="48" t="s">
        <v>54</v>
      </c>
      <c r="L411" s="30" t="s">
        <v>54</v>
      </c>
    </row>
    <row r="412" spans="11:12" x14ac:dyDescent="0.25">
      <c r="K412" s="48" t="s">
        <v>54</v>
      </c>
      <c r="L412" s="30" t="s">
        <v>54</v>
      </c>
    </row>
    <row r="413" spans="11:12" x14ac:dyDescent="0.25">
      <c r="K413" s="48" t="s">
        <v>54</v>
      </c>
      <c r="L413" s="30" t="s">
        <v>54</v>
      </c>
    </row>
    <row r="414" spans="11:12" x14ac:dyDescent="0.25">
      <c r="K414" s="48" t="s">
        <v>54</v>
      </c>
      <c r="L414" s="30" t="s">
        <v>54</v>
      </c>
    </row>
    <row r="415" spans="11:12" x14ac:dyDescent="0.25">
      <c r="K415" s="48" t="s">
        <v>54</v>
      </c>
      <c r="L415" s="30" t="s">
        <v>54</v>
      </c>
    </row>
    <row r="416" spans="11:12" x14ac:dyDescent="0.25">
      <c r="K416" s="48" t="s">
        <v>54</v>
      </c>
      <c r="L416" s="30" t="s">
        <v>54</v>
      </c>
    </row>
    <row r="417" spans="11:12" x14ac:dyDescent="0.25">
      <c r="K417" s="48" t="s">
        <v>54</v>
      </c>
      <c r="L417" s="30" t="s">
        <v>54</v>
      </c>
    </row>
    <row r="418" spans="11:12" x14ac:dyDescent="0.25">
      <c r="K418" s="48" t="s">
        <v>54</v>
      </c>
      <c r="L418" s="30" t="s">
        <v>54</v>
      </c>
    </row>
    <row r="419" spans="11:12" x14ac:dyDescent="0.25">
      <c r="K419" s="48" t="s">
        <v>54</v>
      </c>
      <c r="L419" s="30" t="s">
        <v>54</v>
      </c>
    </row>
    <row r="420" spans="11:12" x14ac:dyDescent="0.25">
      <c r="K420" s="48" t="s">
        <v>54</v>
      </c>
      <c r="L420" s="30" t="s">
        <v>54</v>
      </c>
    </row>
    <row r="421" spans="11:12" x14ac:dyDescent="0.25">
      <c r="K421" s="48" t="s">
        <v>54</v>
      </c>
      <c r="L421" s="30" t="s">
        <v>54</v>
      </c>
    </row>
    <row r="422" spans="11:12" x14ac:dyDescent="0.25">
      <c r="K422" s="48" t="s">
        <v>54</v>
      </c>
      <c r="L422" s="30" t="s">
        <v>54</v>
      </c>
    </row>
    <row r="423" spans="11:12" x14ac:dyDescent="0.25">
      <c r="K423" s="48" t="s">
        <v>54</v>
      </c>
      <c r="L423" s="30" t="s">
        <v>54</v>
      </c>
    </row>
    <row r="424" spans="11:12" x14ac:dyDescent="0.25">
      <c r="K424" s="48" t="s">
        <v>54</v>
      </c>
      <c r="L424" s="30" t="s">
        <v>54</v>
      </c>
    </row>
    <row r="425" spans="11:12" x14ac:dyDescent="0.25">
      <c r="K425" s="48" t="s">
        <v>54</v>
      </c>
      <c r="L425" s="30" t="s">
        <v>54</v>
      </c>
    </row>
    <row r="426" spans="11:12" x14ac:dyDescent="0.25">
      <c r="K426" s="48" t="s">
        <v>54</v>
      </c>
      <c r="L426" s="30" t="s">
        <v>54</v>
      </c>
    </row>
    <row r="427" spans="11:12" x14ac:dyDescent="0.25">
      <c r="K427" s="48" t="s">
        <v>54</v>
      </c>
      <c r="L427" s="30" t="s">
        <v>54</v>
      </c>
    </row>
    <row r="428" spans="11:12" x14ac:dyDescent="0.25">
      <c r="K428" s="48" t="s">
        <v>54</v>
      </c>
      <c r="L428" s="30" t="s">
        <v>54</v>
      </c>
    </row>
    <row r="429" spans="11:12" x14ac:dyDescent="0.25">
      <c r="K429" s="48" t="s">
        <v>54</v>
      </c>
      <c r="L429" s="30" t="s">
        <v>54</v>
      </c>
    </row>
    <row r="430" spans="11:12" x14ac:dyDescent="0.25">
      <c r="K430" s="48" t="s">
        <v>54</v>
      </c>
      <c r="L430" s="30" t="s">
        <v>54</v>
      </c>
    </row>
    <row r="431" spans="11:12" x14ac:dyDescent="0.25">
      <c r="K431" s="48" t="s">
        <v>54</v>
      </c>
      <c r="L431" s="30" t="s">
        <v>54</v>
      </c>
    </row>
    <row r="432" spans="11:12" x14ac:dyDescent="0.25">
      <c r="K432" s="48" t="s">
        <v>54</v>
      </c>
      <c r="L432" s="30" t="s">
        <v>54</v>
      </c>
    </row>
    <row r="433" spans="11:12" x14ac:dyDescent="0.25">
      <c r="K433" s="48" t="s">
        <v>54</v>
      </c>
      <c r="L433" s="30" t="s">
        <v>54</v>
      </c>
    </row>
    <row r="434" spans="11:12" x14ac:dyDescent="0.25">
      <c r="K434" s="48" t="s">
        <v>54</v>
      </c>
      <c r="L434" s="30" t="s">
        <v>54</v>
      </c>
    </row>
    <row r="435" spans="11:12" x14ac:dyDescent="0.25">
      <c r="K435" s="48" t="s">
        <v>54</v>
      </c>
      <c r="L435" s="30" t="s">
        <v>54</v>
      </c>
    </row>
    <row r="436" spans="11:12" x14ac:dyDescent="0.25">
      <c r="K436" s="48" t="s">
        <v>54</v>
      </c>
      <c r="L436" s="30" t="s">
        <v>54</v>
      </c>
    </row>
    <row r="437" spans="11:12" x14ac:dyDescent="0.25">
      <c r="K437" s="48" t="s">
        <v>54</v>
      </c>
      <c r="L437" s="30" t="s">
        <v>54</v>
      </c>
    </row>
    <row r="438" spans="11:12" x14ac:dyDescent="0.25">
      <c r="K438" s="48" t="s">
        <v>54</v>
      </c>
      <c r="L438" s="30" t="s">
        <v>54</v>
      </c>
    </row>
    <row r="439" spans="11:12" x14ac:dyDescent="0.25">
      <c r="K439" s="48" t="s">
        <v>54</v>
      </c>
      <c r="L439" s="30" t="s">
        <v>54</v>
      </c>
    </row>
    <row r="440" spans="11:12" x14ac:dyDescent="0.25">
      <c r="K440" s="48" t="s">
        <v>54</v>
      </c>
      <c r="L440" s="30" t="s">
        <v>54</v>
      </c>
    </row>
    <row r="441" spans="11:12" x14ac:dyDescent="0.25">
      <c r="K441" s="48" t="s">
        <v>54</v>
      </c>
      <c r="L441" s="30" t="s">
        <v>54</v>
      </c>
    </row>
    <row r="442" spans="11:12" x14ac:dyDescent="0.25">
      <c r="K442" s="48" t="s">
        <v>54</v>
      </c>
      <c r="L442" s="30" t="s">
        <v>54</v>
      </c>
    </row>
    <row r="443" spans="11:12" x14ac:dyDescent="0.25">
      <c r="K443" s="48" t="s">
        <v>54</v>
      </c>
      <c r="L443" s="30" t="s">
        <v>54</v>
      </c>
    </row>
    <row r="444" spans="11:12" x14ac:dyDescent="0.25">
      <c r="K444" s="48" t="s">
        <v>54</v>
      </c>
      <c r="L444" s="30" t="s">
        <v>54</v>
      </c>
    </row>
    <row r="445" spans="11:12" x14ac:dyDescent="0.25">
      <c r="K445" s="48" t="s">
        <v>54</v>
      </c>
      <c r="L445" s="30" t="s">
        <v>54</v>
      </c>
    </row>
    <row r="446" spans="11:12" x14ac:dyDescent="0.25">
      <c r="K446" s="48" t="s">
        <v>54</v>
      </c>
      <c r="L446" s="30" t="s">
        <v>54</v>
      </c>
    </row>
    <row r="447" spans="11:12" x14ac:dyDescent="0.25">
      <c r="K447" s="48" t="s">
        <v>54</v>
      </c>
      <c r="L447" s="30" t="s">
        <v>54</v>
      </c>
    </row>
    <row r="448" spans="11:12" x14ac:dyDescent="0.25">
      <c r="K448" s="48" t="s">
        <v>54</v>
      </c>
      <c r="L448" s="30" t="s">
        <v>54</v>
      </c>
    </row>
    <row r="449" spans="11:12" x14ac:dyDescent="0.25">
      <c r="K449" s="48" t="s">
        <v>54</v>
      </c>
      <c r="L449" s="30" t="s">
        <v>54</v>
      </c>
    </row>
    <row r="450" spans="11:12" x14ac:dyDescent="0.25">
      <c r="K450" s="48" t="s">
        <v>54</v>
      </c>
      <c r="L450" s="30" t="s">
        <v>54</v>
      </c>
    </row>
    <row r="451" spans="11:12" x14ac:dyDescent="0.25">
      <c r="K451" s="48" t="s">
        <v>54</v>
      </c>
      <c r="L451" s="30" t="s">
        <v>54</v>
      </c>
    </row>
    <row r="452" spans="11:12" x14ac:dyDescent="0.25">
      <c r="K452" s="26" t="s">
        <v>56</v>
      </c>
      <c r="L452" s="26"/>
    </row>
    <row r="453" spans="11:12" x14ac:dyDescent="0.25">
      <c r="K453" s="48">
        <v>43904</v>
      </c>
      <c r="L453" s="30">
        <v>100</v>
      </c>
    </row>
    <row r="454" spans="11:12" x14ac:dyDescent="0.25">
      <c r="K454" s="48">
        <v>43911</v>
      </c>
      <c r="L454" s="30">
        <v>99.130300000000005</v>
      </c>
    </row>
    <row r="455" spans="11:12" x14ac:dyDescent="0.25">
      <c r="K455" s="48">
        <v>43918</v>
      </c>
      <c r="L455" s="30">
        <v>95.369600000000005</v>
      </c>
    </row>
    <row r="456" spans="11:12" x14ac:dyDescent="0.25">
      <c r="K456" s="48">
        <v>43925</v>
      </c>
      <c r="L456" s="30">
        <v>92.585300000000004</v>
      </c>
    </row>
    <row r="457" spans="11:12" x14ac:dyDescent="0.25">
      <c r="K457" s="48">
        <v>43932</v>
      </c>
      <c r="L457" s="30">
        <v>91.0762</v>
      </c>
    </row>
    <row r="458" spans="11:12" x14ac:dyDescent="0.25">
      <c r="K458" s="48">
        <v>43939</v>
      </c>
      <c r="L458" s="30">
        <v>91.324299999999994</v>
      </c>
    </row>
    <row r="459" spans="11:12" x14ac:dyDescent="0.25">
      <c r="K459" s="48">
        <v>43946</v>
      </c>
      <c r="L459" s="30">
        <v>91.649500000000003</v>
      </c>
    </row>
    <row r="460" spans="11:12" x14ac:dyDescent="0.25">
      <c r="K460" s="48">
        <v>43953</v>
      </c>
      <c r="L460" s="30">
        <v>91.734300000000005</v>
      </c>
    </row>
    <row r="461" spans="11:12" x14ac:dyDescent="0.25">
      <c r="K461" s="48">
        <v>43960</v>
      </c>
      <c r="L461" s="30">
        <v>92.612300000000005</v>
      </c>
    </row>
    <row r="462" spans="11:12" x14ac:dyDescent="0.25">
      <c r="K462" s="48">
        <v>43967</v>
      </c>
      <c r="L462" s="30">
        <v>92.392700000000005</v>
      </c>
    </row>
    <row r="463" spans="11:12" x14ac:dyDescent="0.25">
      <c r="K463" s="48">
        <v>43974</v>
      </c>
      <c r="L463" s="30">
        <v>93.018600000000006</v>
      </c>
    </row>
    <row r="464" spans="11:12" x14ac:dyDescent="0.25">
      <c r="K464" s="48">
        <v>43981</v>
      </c>
      <c r="L464" s="30">
        <v>93.058800000000005</v>
      </c>
    </row>
    <row r="465" spans="11:12" x14ac:dyDescent="0.25">
      <c r="K465" s="48">
        <v>43988</v>
      </c>
      <c r="L465" s="30">
        <v>94.3489</v>
      </c>
    </row>
    <row r="466" spans="11:12" x14ac:dyDescent="0.25">
      <c r="K466" s="48">
        <v>43995</v>
      </c>
      <c r="L466" s="30">
        <v>94.355800000000002</v>
      </c>
    </row>
    <row r="467" spans="11:12" x14ac:dyDescent="0.25">
      <c r="K467" s="48">
        <v>44002</v>
      </c>
      <c r="L467" s="30">
        <v>94.163799999999995</v>
      </c>
    </row>
    <row r="468" spans="11:12" x14ac:dyDescent="0.25">
      <c r="K468" s="48">
        <v>44009</v>
      </c>
      <c r="L468" s="30">
        <v>94.226399999999998</v>
      </c>
    </row>
    <row r="469" spans="11:12" x14ac:dyDescent="0.25">
      <c r="K469" s="48">
        <v>44016</v>
      </c>
      <c r="L469" s="30">
        <v>95.366299999999995</v>
      </c>
    </row>
    <row r="470" spans="11:12" x14ac:dyDescent="0.25">
      <c r="K470" s="48">
        <v>44023</v>
      </c>
      <c r="L470" s="30">
        <v>96.096599999999995</v>
      </c>
    </row>
    <row r="471" spans="11:12" x14ac:dyDescent="0.25">
      <c r="K471" s="48">
        <v>44030</v>
      </c>
      <c r="L471" s="30">
        <v>96.665999999999997</v>
      </c>
    </row>
    <row r="472" spans="11:12" x14ac:dyDescent="0.25">
      <c r="K472" s="48">
        <v>44037</v>
      </c>
      <c r="L472" s="30">
        <v>96.691500000000005</v>
      </c>
    </row>
    <row r="473" spans="11:12" x14ac:dyDescent="0.25">
      <c r="K473" s="48">
        <v>44044</v>
      </c>
      <c r="L473" s="30">
        <v>97.425700000000006</v>
      </c>
    </row>
    <row r="474" spans="11:12" x14ac:dyDescent="0.25">
      <c r="K474" s="48">
        <v>44051</v>
      </c>
      <c r="L474" s="30">
        <v>97.213099999999997</v>
      </c>
    </row>
    <row r="475" spans="11:12" x14ac:dyDescent="0.25">
      <c r="K475" s="48">
        <v>44058</v>
      </c>
      <c r="L475" s="30">
        <v>97.400999999999996</v>
      </c>
    </row>
    <row r="476" spans="11:12" x14ac:dyDescent="0.25">
      <c r="K476" s="48">
        <v>44065</v>
      </c>
      <c r="L476" s="30">
        <v>97.340900000000005</v>
      </c>
    </row>
    <row r="477" spans="11:12" x14ac:dyDescent="0.25">
      <c r="K477" s="48">
        <v>44072</v>
      </c>
      <c r="L477" s="30">
        <v>97.448300000000003</v>
      </c>
    </row>
    <row r="478" spans="11:12" x14ac:dyDescent="0.25">
      <c r="K478" s="48">
        <v>44079</v>
      </c>
      <c r="L478" s="30">
        <v>97.7851</v>
      </c>
    </row>
    <row r="479" spans="11:12" x14ac:dyDescent="0.25">
      <c r="K479" s="48">
        <v>44086</v>
      </c>
      <c r="L479" s="30">
        <v>98.273700000000005</v>
      </c>
    </row>
    <row r="480" spans="11:12" x14ac:dyDescent="0.25">
      <c r="K480" s="48">
        <v>44093</v>
      </c>
      <c r="L480" s="30">
        <v>98.706500000000005</v>
      </c>
    </row>
    <row r="481" spans="11:12" x14ac:dyDescent="0.25">
      <c r="K481" s="48">
        <v>44100</v>
      </c>
      <c r="L481" s="30">
        <v>98.565299999999993</v>
      </c>
    </row>
    <row r="482" spans="11:12" x14ac:dyDescent="0.25">
      <c r="K482" s="48">
        <v>44107</v>
      </c>
      <c r="L482" s="30">
        <v>97.947199999999995</v>
      </c>
    </row>
    <row r="483" spans="11:12" x14ac:dyDescent="0.25">
      <c r="K483" s="48">
        <v>44114</v>
      </c>
      <c r="L483" s="30">
        <v>98.375900000000001</v>
      </c>
    </row>
    <row r="484" spans="11:12" x14ac:dyDescent="0.25">
      <c r="K484" s="48">
        <v>44121</v>
      </c>
      <c r="L484" s="30">
        <v>98.596699999999998</v>
      </c>
    </row>
    <row r="485" spans="11:12" x14ac:dyDescent="0.25">
      <c r="K485" s="48">
        <v>44128</v>
      </c>
      <c r="L485" s="30">
        <v>98.613799999999998</v>
      </c>
    </row>
    <row r="486" spans="11:12" x14ac:dyDescent="0.25">
      <c r="K486" s="48">
        <v>44135</v>
      </c>
      <c r="L486" s="30">
        <v>98.212900000000005</v>
      </c>
    </row>
    <row r="487" spans="11:12" x14ac:dyDescent="0.25">
      <c r="K487" s="48">
        <v>44142</v>
      </c>
      <c r="L487" s="30">
        <v>98.955299999999994</v>
      </c>
    </row>
    <row r="488" spans="11:12" x14ac:dyDescent="0.25">
      <c r="K488" s="48">
        <v>44149</v>
      </c>
      <c r="L488" s="30">
        <v>99.618099999999998</v>
      </c>
    </row>
    <row r="489" spans="11:12" x14ac:dyDescent="0.25">
      <c r="K489" s="48">
        <v>44156</v>
      </c>
      <c r="L489" s="30">
        <v>100.3959</v>
      </c>
    </row>
    <row r="490" spans="11:12" x14ac:dyDescent="0.25">
      <c r="K490" s="48">
        <v>44163</v>
      </c>
      <c r="L490" s="30">
        <v>100.7235</v>
      </c>
    </row>
    <row r="491" spans="11:12" x14ac:dyDescent="0.25">
      <c r="K491" s="48">
        <v>44170</v>
      </c>
      <c r="L491" s="30">
        <v>101.5868</v>
      </c>
    </row>
    <row r="492" spans="11:12" x14ac:dyDescent="0.25">
      <c r="K492" s="48">
        <v>44177</v>
      </c>
      <c r="L492" s="30">
        <v>101.9242</v>
      </c>
    </row>
    <row r="493" spans="11:12" x14ac:dyDescent="0.25">
      <c r="K493" s="48">
        <v>44184</v>
      </c>
      <c r="L493" s="30">
        <v>101.3502</v>
      </c>
    </row>
    <row r="494" spans="11:12" x14ac:dyDescent="0.25">
      <c r="K494" s="48">
        <v>44191</v>
      </c>
      <c r="L494" s="30">
        <v>98.272599999999997</v>
      </c>
    </row>
    <row r="495" spans="11:12" x14ac:dyDescent="0.25">
      <c r="K495" s="48">
        <v>44198</v>
      </c>
      <c r="L495" s="30">
        <v>95.172899999999998</v>
      </c>
    </row>
    <row r="496" spans="11:12" x14ac:dyDescent="0.25">
      <c r="K496" s="48">
        <v>44205</v>
      </c>
      <c r="L496" s="30">
        <v>96.859800000000007</v>
      </c>
    </row>
    <row r="497" spans="11:12" x14ac:dyDescent="0.25">
      <c r="K497" s="48">
        <v>44212</v>
      </c>
      <c r="L497" s="30">
        <v>98.4101</v>
      </c>
    </row>
    <row r="498" spans="11:12" x14ac:dyDescent="0.25">
      <c r="K498" s="48">
        <v>44219</v>
      </c>
      <c r="L498" s="30">
        <v>99.248400000000004</v>
      </c>
    </row>
    <row r="499" spans="11:12" x14ac:dyDescent="0.25">
      <c r="K499" s="48">
        <v>44226</v>
      </c>
      <c r="L499" s="30">
        <v>99.784199999999998</v>
      </c>
    </row>
    <row r="500" spans="11:12" x14ac:dyDescent="0.25">
      <c r="K500" s="48">
        <v>44233</v>
      </c>
      <c r="L500" s="30">
        <v>100.2295</v>
      </c>
    </row>
    <row r="501" spans="11:12" x14ac:dyDescent="0.25">
      <c r="K501" s="48">
        <v>44240</v>
      </c>
      <c r="L501" s="30">
        <v>100.8456</v>
      </c>
    </row>
    <row r="502" spans="11:12" x14ac:dyDescent="0.25">
      <c r="K502" s="48">
        <v>44247</v>
      </c>
      <c r="L502" s="30">
        <v>100.81359999999999</v>
      </c>
    </row>
    <row r="503" spans="11:12" x14ac:dyDescent="0.25">
      <c r="K503" s="48">
        <v>44254</v>
      </c>
      <c r="L503" s="30">
        <v>101.328</v>
      </c>
    </row>
    <row r="504" spans="11:12" x14ac:dyDescent="0.25">
      <c r="K504" s="48">
        <v>44261</v>
      </c>
      <c r="L504" s="30">
        <v>101.1819</v>
      </c>
    </row>
    <row r="505" spans="11:12" x14ac:dyDescent="0.25">
      <c r="K505" s="48">
        <v>44268</v>
      </c>
      <c r="L505" s="30">
        <v>101.917</v>
      </c>
    </row>
    <row r="506" spans="11:12" x14ac:dyDescent="0.25">
      <c r="K506" s="48">
        <v>44275</v>
      </c>
      <c r="L506" s="30">
        <v>102.09180000000001</v>
      </c>
    </row>
    <row r="507" spans="11:12" x14ac:dyDescent="0.25">
      <c r="K507" s="48">
        <v>44282</v>
      </c>
      <c r="L507" s="30">
        <v>101.8019</v>
      </c>
    </row>
    <row r="508" spans="11:12" x14ac:dyDescent="0.25">
      <c r="K508" s="48">
        <v>44289</v>
      </c>
      <c r="L508" s="30">
        <v>100.9883</v>
      </c>
    </row>
    <row r="509" spans="11:12" x14ac:dyDescent="0.25">
      <c r="K509" s="48">
        <v>44296</v>
      </c>
      <c r="L509" s="30">
        <v>100.8747</v>
      </c>
    </row>
    <row r="510" spans="11:12" x14ac:dyDescent="0.25">
      <c r="K510" s="48">
        <v>44303</v>
      </c>
      <c r="L510" s="30">
        <v>101.14239999999999</v>
      </c>
    </row>
    <row r="511" spans="11:12" x14ac:dyDescent="0.25">
      <c r="K511" s="48">
        <v>44310</v>
      </c>
      <c r="L511" s="30">
        <v>101.27809999999999</v>
      </c>
    </row>
    <row r="512" spans="11:12" x14ac:dyDescent="0.25">
      <c r="K512" s="48">
        <v>44317</v>
      </c>
      <c r="L512" s="30">
        <v>101.70359999999999</v>
      </c>
    </row>
    <row r="513" spans="11:12" x14ac:dyDescent="0.25">
      <c r="K513" s="48">
        <v>44324</v>
      </c>
      <c r="L513" s="30">
        <v>102.0166</v>
      </c>
    </row>
    <row r="514" spans="11:12" x14ac:dyDescent="0.25">
      <c r="K514" s="48">
        <v>44331</v>
      </c>
      <c r="L514" s="30">
        <v>101.40689999999999</v>
      </c>
    </row>
    <row r="515" spans="11:12" x14ac:dyDescent="0.25">
      <c r="K515" s="48">
        <v>44338</v>
      </c>
      <c r="L515" s="30">
        <v>101.6622</v>
      </c>
    </row>
    <row r="516" spans="11:12" x14ac:dyDescent="0.25">
      <c r="K516" s="48" t="s">
        <v>54</v>
      </c>
      <c r="L516" s="30" t="s">
        <v>54</v>
      </c>
    </row>
    <row r="517" spans="11:12" x14ac:dyDescent="0.25">
      <c r="K517" s="48" t="s">
        <v>54</v>
      </c>
      <c r="L517" s="30" t="s">
        <v>54</v>
      </c>
    </row>
    <row r="518" spans="11:12" x14ac:dyDescent="0.25">
      <c r="K518" s="48" t="s">
        <v>54</v>
      </c>
      <c r="L518" s="30" t="s">
        <v>54</v>
      </c>
    </row>
    <row r="519" spans="11:12" x14ac:dyDescent="0.25">
      <c r="K519" s="48" t="s">
        <v>54</v>
      </c>
      <c r="L519" s="30" t="s">
        <v>54</v>
      </c>
    </row>
    <row r="520" spans="11:12" x14ac:dyDescent="0.25">
      <c r="K520" s="48" t="s">
        <v>54</v>
      </c>
      <c r="L520" s="30" t="s">
        <v>54</v>
      </c>
    </row>
    <row r="521" spans="11:12" x14ac:dyDescent="0.25">
      <c r="K521" s="48" t="s">
        <v>54</v>
      </c>
      <c r="L521" s="30" t="s">
        <v>54</v>
      </c>
    </row>
    <row r="522" spans="11:12" x14ac:dyDescent="0.25">
      <c r="K522" s="48" t="s">
        <v>54</v>
      </c>
      <c r="L522" s="30" t="s">
        <v>54</v>
      </c>
    </row>
    <row r="523" spans="11:12" x14ac:dyDescent="0.25">
      <c r="K523" s="48" t="s">
        <v>54</v>
      </c>
      <c r="L523" s="30" t="s">
        <v>54</v>
      </c>
    </row>
    <row r="524" spans="11:12" x14ac:dyDescent="0.25">
      <c r="K524" s="48" t="s">
        <v>54</v>
      </c>
      <c r="L524" s="30" t="s">
        <v>54</v>
      </c>
    </row>
    <row r="525" spans="11:12" x14ac:dyDescent="0.25">
      <c r="K525" s="48" t="s">
        <v>54</v>
      </c>
      <c r="L525" s="30" t="s">
        <v>54</v>
      </c>
    </row>
    <row r="526" spans="11:12" x14ac:dyDescent="0.25">
      <c r="K526" s="48" t="s">
        <v>54</v>
      </c>
      <c r="L526" s="30" t="s">
        <v>54</v>
      </c>
    </row>
    <row r="527" spans="11:12" x14ac:dyDescent="0.25">
      <c r="K527" s="48" t="s">
        <v>54</v>
      </c>
      <c r="L527" s="30" t="s">
        <v>54</v>
      </c>
    </row>
    <row r="528" spans="11:12" x14ac:dyDescent="0.25">
      <c r="K528" s="48" t="s">
        <v>54</v>
      </c>
      <c r="L528" s="30" t="s">
        <v>54</v>
      </c>
    </row>
    <row r="529" spans="11:12" x14ac:dyDescent="0.25">
      <c r="K529" s="48" t="s">
        <v>54</v>
      </c>
      <c r="L529" s="30" t="s">
        <v>54</v>
      </c>
    </row>
    <row r="530" spans="11:12" x14ac:dyDescent="0.25">
      <c r="K530" s="48" t="s">
        <v>54</v>
      </c>
      <c r="L530" s="30" t="s">
        <v>54</v>
      </c>
    </row>
    <row r="531" spans="11:12" x14ac:dyDescent="0.25">
      <c r="K531" s="48" t="s">
        <v>54</v>
      </c>
      <c r="L531" s="30" t="s">
        <v>54</v>
      </c>
    </row>
    <row r="532" spans="11:12" x14ac:dyDescent="0.25">
      <c r="K532" s="48" t="s">
        <v>54</v>
      </c>
      <c r="L532" s="30" t="s">
        <v>54</v>
      </c>
    </row>
    <row r="533" spans="11:12" x14ac:dyDescent="0.25">
      <c r="K533" s="48" t="s">
        <v>54</v>
      </c>
      <c r="L533" s="30" t="s">
        <v>54</v>
      </c>
    </row>
    <row r="534" spans="11:12" x14ac:dyDescent="0.25">
      <c r="K534" s="48" t="s">
        <v>54</v>
      </c>
      <c r="L534" s="30" t="s">
        <v>54</v>
      </c>
    </row>
    <row r="535" spans="11:12" x14ac:dyDescent="0.25">
      <c r="K535" s="48" t="s">
        <v>54</v>
      </c>
      <c r="L535" s="30" t="s">
        <v>54</v>
      </c>
    </row>
    <row r="536" spans="11:12" x14ac:dyDescent="0.25">
      <c r="K536" s="48" t="s">
        <v>54</v>
      </c>
      <c r="L536" s="30" t="s">
        <v>54</v>
      </c>
    </row>
    <row r="537" spans="11:12" x14ac:dyDescent="0.25">
      <c r="K537" s="48" t="s">
        <v>54</v>
      </c>
      <c r="L537" s="30" t="s">
        <v>54</v>
      </c>
    </row>
    <row r="538" spans="11:12" x14ac:dyDescent="0.25">
      <c r="K538" s="48" t="s">
        <v>54</v>
      </c>
      <c r="L538" s="30" t="s">
        <v>54</v>
      </c>
    </row>
    <row r="539" spans="11:12" x14ac:dyDescent="0.25">
      <c r="K539" s="48" t="s">
        <v>54</v>
      </c>
      <c r="L539" s="30" t="s">
        <v>54</v>
      </c>
    </row>
    <row r="540" spans="11:12" x14ac:dyDescent="0.25">
      <c r="K540" s="48" t="s">
        <v>54</v>
      </c>
      <c r="L540" s="30" t="s">
        <v>54</v>
      </c>
    </row>
    <row r="541" spans="11:12" x14ac:dyDescent="0.25">
      <c r="K541" s="48" t="s">
        <v>54</v>
      </c>
      <c r="L541" s="30" t="s">
        <v>54</v>
      </c>
    </row>
    <row r="542" spans="11:12" x14ac:dyDescent="0.25">
      <c r="K542" s="48" t="s">
        <v>54</v>
      </c>
      <c r="L542" s="30" t="s">
        <v>54</v>
      </c>
    </row>
    <row r="543" spans="11:12" x14ac:dyDescent="0.25">
      <c r="K543" s="48" t="s">
        <v>54</v>
      </c>
      <c r="L543" s="30" t="s">
        <v>54</v>
      </c>
    </row>
    <row r="544" spans="11:12" x14ac:dyDescent="0.25">
      <c r="K544" s="48" t="s">
        <v>54</v>
      </c>
      <c r="L544" s="30" t="s">
        <v>54</v>
      </c>
    </row>
    <row r="545" spans="11:12" x14ac:dyDescent="0.25">
      <c r="K545" s="48" t="s">
        <v>54</v>
      </c>
      <c r="L545" s="30" t="s">
        <v>54</v>
      </c>
    </row>
    <row r="546" spans="11:12" x14ac:dyDescent="0.25">
      <c r="K546" s="48" t="s">
        <v>54</v>
      </c>
      <c r="L546" s="30" t="s">
        <v>54</v>
      </c>
    </row>
    <row r="547" spans="11:12" x14ac:dyDescent="0.25">
      <c r="K547" s="48" t="s">
        <v>54</v>
      </c>
      <c r="L547" s="30" t="s">
        <v>54</v>
      </c>
    </row>
    <row r="548" spans="11:12" x14ac:dyDescent="0.25">
      <c r="K548" s="48" t="s">
        <v>54</v>
      </c>
      <c r="L548" s="30" t="s">
        <v>54</v>
      </c>
    </row>
    <row r="549" spans="11:12" x14ac:dyDescent="0.25">
      <c r="K549" s="48" t="s">
        <v>54</v>
      </c>
      <c r="L549" s="30" t="s">
        <v>54</v>
      </c>
    </row>
    <row r="550" spans="11:12" x14ac:dyDescent="0.25">
      <c r="K550" s="48" t="s">
        <v>54</v>
      </c>
      <c r="L550" s="30" t="s">
        <v>54</v>
      </c>
    </row>
    <row r="551" spans="11:12" x14ac:dyDescent="0.25">
      <c r="K551" s="48" t="s">
        <v>54</v>
      </c>
      <c r="L551" s="30" t="s">
        <v>54</v>
      </c>
    </row>
    <row r="552" spans="11:12" x14ac:dyDescent="0.25">
      <c r="K552" s="48" t="s">
        <v>54</v>
      </c>
      <c r="L552" s="30" t="s">
        <v>54</v>
      </c>
    </row>
    <row r="553" spans="11:12" x14ac:dyDescent="0.25">
      <c r="K553" s="48" t="s">
        <v>54</v>
      </c>
      <c r="L553" s="30" t="s">
        <v>54</v>
      </c>
    </row>
    <row r="554" spans="11:12" x14ac:dyDescent="0.25">
      <c r="K554" s="48" t="s">
        <v>54</v>
      </c>
      <c r="L554" s="30" t="s">
        <v>54</v>
      </c>
    </row>
    <row r="555" spans="11:12" x14ac:dyDescent="0.25">
      <c r="K555" s="48" t="s">
        <v>54</v>
      </c>
      <c r="L555" s="30" t="s">
        <v>54</v>
      </c>
    </row>
    <row r="556" spans="11:12" x14ac:dyDescent="0.25">
      <c r="K556" s="48" t="s">
        <v>54</v>
      </c>
      <c r="L556" s="30" t="s">
        <v>54</v>
      </c>
    </row>
    <row r="557" spans="11:12" x14ac:dyDescent="0.25">
      <c r="K557" s="48" t="s">
        <v>54</v>
      </c>
      <c r="L557" s="30" t="s">
        <v>54</v>
      </c>
    </row>
    <row r="558" spans="11:12" x14ac:dyDescent="0.25">
      <c r="K558" s="48" t="s">
        <v>54</v>
      </c>
      <c r="L558" s="30" t="s">
        <v>54</v>
      </c>
    </row>
    <row r="559" spans="11:12" x14ac:dyDescent="0.25">
      <c r="K559" s="48" t="s">
        <v>54</v>
      </c>
      <c r="L559" s="30" t="s">
        <v>54</v>
      </c>
    </row>
    <row r="560" spans="11:12" x14ac:dyDescent="0.25">
      <c r="K560" s="48" t="s">
        <v>54</v>
      </c>
      <c r="L560" s="30" t="s">
        <v>54</v>
      </c>
    </row>
    <row r="561" spans="11:12" x14ac:dyDescent="0.25">
      <c r="K561" s="48" t="s">
        <v>54</v>
      </c>
      <c r="L561" s="30" t="s">
        <v>54</v>
      </c>
    </row>
    <row r="562" spans="11:12" x14ac:dyDescent="0.25">
      <c r="K562" s="48" t="s">
        <v>54</v>
      </c>
      <c r="L562" s="30" t="s">
        <v>54</v>
      </c>
    </row>
    <row r="563" spans="11:12" x14ac:dyDescent="0.25">
      <c r="K563" s="48" t="s">
        <v>54</v>
      </c>
      <c r="L563" s="30" t="s">
        <v>54</v>
      </c>
    </row>
    <row r="564" spans="11:12" x14ac:dyDescent="0.25">
      <c r="K564" s="48" t="s">
        <v>54</v>
      </c>
      <c r="L564" s="30" t="s">
        <v>54</v>
      </c>
    </row>
    <row r="565" spans="11:12" x14ac:dyDescent="0.25">
      <c r="K565" s="48" t="s">
        <v>54</v>
      </c>
      <c r="L565" s="30" t="s">
        <v>54</v>
      </c>
    </row>
    <row r="566" spans="11:12" x14ac:dyDescent="0.25">
      <c r="K566" s="48" t="s">
        <v>54</v>
      </c>
      <c r="L566" s="30" t="s">
        <v>54</v>
      </c>
    </row>
    <row r="567" spans="11:12" x14ac:dyDescent="0.25">
      <c r="K567" s="48" t="s">
        <v>54</v>
      </c>
      <c r="L567" s="30" t="s">
        <v>54</v>
      </c>
    </row>
    <row r="568" spans="11:12" x14ac:dyDescent="0.25">
      <c r="K568" s="48" t="s">
        <v>54</v>
      </c>
      <c r="L568" s="30" t="s">
        <v>54</v>
      </c>
    </row>
    <row r="569" spans="11:12" x14ac:dyDescent="0.25">
      <c r="K569" s="48" t="s">
        <v>54</v>
      </c>
      <c r="L569" s="30" t="s">
        <v>54</v>
      </c>
    </row>
    <row r="570" spans="11:12" x14ac:dyDescent="0.25">
      <c r="K570" s="48" t="s">
        <v>54</v>
      </c>
      <c r="L570" s="30" t="s">
        <v>54</v>
      </c>
    </row>
    <row r="571" spans="11:12" x14ac:dyDescent="0.25">
      <c r="K571" s="48" t="s">
        <v>54</v>
      </c>
      <c r="L571" s="30" t="s">
        <v>54</v>
      </c>
    </row>
    <row r="572" spans="11:12" x14ac:dyDescent="0.25">
      <c r="K572" s="48" t="s">
        <v>54</v>
      </c>
      <c r="L572" s="30" t="s">
        <v>54</v>
      </c>
    </row>
    <row r="573" spans="11:12" x14ac:dyDescent="0.25">
      <c r="K573" s="48" t="s">
        <v>54</v>
      </c>
      <c r="L573" s="30" t="s">
        <v>54</v>
      </c>
    </row>
    <row r="574" spans="11:12" x14ac:dyDescent="0.25">
      <c r="K574" s="48" t="s">
        <v>54</v>
      </c>
      <c r="L574" s="30" t="s">
        <v>54</v>
      </c>
    </row>
    <row r="575" spans="11:12" x14ac:dyDescent="0.25">
      <c r="K575" s="48" t="s">
        <v>54</v>
      </c>
      <c r="L575" s="30" t="s">
        <v>54</v>
      </c>
    </row>
    <row r="576" spans="11:12" x14ac:dyDescent="0.25">
      <c r="K576" s="48" t="s">
        <v>54</v>
      </c>
      <c r="L576" s="30" t="s">
        <v>54</v>
      </c>
    </row>
    <row r="577" spans="11:12" x14ac:dyDescent="0.25">
      <c r="K577" s="48" t="s">
        <v>54</v>
      </c>
      <c r="L577" s="30" t="s">
        <v>54</v>
      </c>
    </row>
    <row r="578" spans="11:12" x14ac:dyDescent="0.25">
      <c r="K578" s="48" t="s">
        <v>54</v>
      </c>
      <c r="L578" s="30" t="s">
        <v>54</v>
      </c>
    </row>
    <row r="579" spans="11:12" x14ac:dyDescent="0.25">
      <c r="K579" s="48" t="s">
        <v>54</v>
      </c>
      <c r="L579" s="30" t="s">
        <v>54</v>
      </c>
    </row>
    <row r="580" spans="11:12" x14ac:dyDescent="0.25">
      <c r="K580" s="48" t="s">
        <v>54</v>
      </c>
      <c r="L580" s="30" t="s">
        <v>54</v>
      </c>
    </row>
    <row r="581" spans="11:12" x14ac:dyDescent="0.25">
      <c r="K581" s="48" t="s">
        <v>54</v>
      </c>
      <c r="L581" s="30" t="s">
        <v>54</v>
      </c>
    </row>
    <row r="582" spans="11:12" x14ac:dyDescent="0.25">
      <c r="K582" s="48" t="s">
        <v>54</v>
      </c>
      <c r="L582" s="30" t="s">
        <v>54</v>
      </c>
    </row>
    <row r="583" spans="11:12" x14ac:dyDescent="0.25">
      <c r="K583" s="48" t="s">
        <v>54</v>
      </c>
      <c r="L583" s="30" t="s">
        <v>54</v>
      </c>
    </row>
    <row r="584" spans="11:12" x14ac:dyDescent="0.25">
      <c r="K584" s="48" t="s">
        <v>54</v>
      </c>
      <c r="L584" s="30" t="s">
        <v>54</v>
      </c>
    </row>
    <row r="585" spans="11:12" x14ac:dyDescent="0.25">
      <c r="K585" s="48" t="s">
        <v>54</v>
      </c>
      <c r="L585" s="30" t="s">
        <v>54</v>
      </c>
    </row>
    <row r="586" spans="11:12" x14ac:dyDescent="0.25">
      <c r="K586" s="48" t="s">
        <v>54</v>
      </c>
      <c r="L586" s="30" t="s">
        <v>54</v>
      </c>
    </row>
    <row r="587" spans="11:12" x14ac:dyDescent="0.25">
      <c r="K587" s="48" t="s">
        <v>54</v>
      </c>
      <c r="L587" s="30" t="s">
        <v>54</v>
      </c>
    </row>
    <row r="588" spans="11:12" x14ac:dyDescent="0.25">
      <c r="K588" s="48" t="s">
        <v>54</v>
      </c>
      <c r="L588" s="30" t="s">
        <v>54</v>
      </c>
    </row>
    <row r="589" spans="11:12" x14ac:dyDescent="0.25">
      <c r="K589" s="48" t="s">
        <v>54</v>
      </c>
      <c r="L589" s="30" t="s">
        <v>54</v>
      </c>
    </row>
    <row r="590" spans="11:12" x14ac:dyDescent="0.25">
      <c r="K590" s="48" t="s">
        <v>54</v>
      </c>
      <c r="L590" s="30" t="s">
        <v>54</v>
      </c>
    </row>
    <row r="591" spans="11:12" x14ac:dyDescent="0.25">
      <c r="K591" s="48" t="s">
        <v>54</v>
      </c>
      <c r="L591" s="30" t="s">
        <v>54</v>
      </c>
    </row>
    <row r="592" spans="11:12" x14ac:dyDescent="0.25">
      <c r="K592" s="48" t="s">
        <v>54</v>
      </c>
      <c r="L592" s="30" t="s">
        <v>54</v>
      </c>
    </row>
    <row r="593" spans="11:12" x14ac:dyDescent="0.25">
      <c r="K593" s="48" t="s">
        <v>54</v>
      </c>
      <c r="L593" s="30" t="s">
        <v>54</v>
      </c>
    </row>
    <row r="594" spans="11:12" x14ac:dyDescent="0.25">
      <c r="K594" s="48" t="s">
        <v>54</v>
      </c>
      <c r="L594" s="30" t="s">
        <v>54</v>
      </c>
    </row>
    <row r="595" spans="11:12" x14ac:dyDescent="0.25">
      <c r="K595" s="48" t="s">
        <v>54</v>
      </c>
      <c r="L595" s="30" t="s">
        <v>54</v>
      </c>
    </row>
    <row r="596" spans="11:12" x14ac:dyDescent="0.25">
      <c r="K596" s="48" t="s">
        <v>54</v>
      </c>
      <c r="L596" s="30" t="s">
        <v>54</v>
      </c>
    </row>
    <row r="597" spans="11:12" x14ac:dyDescent="0.25">
      <c r="K597" s="48" t="s">
        <v>54</v>
      </c>
      <c r="L597" s="30" t="s">
        <v>54</v>
      </c>
    </row>
    <row r="598" spans="11:12" x14ac:dyDescent="0.25">
      <c r="K598" s="48" t="s">
        <v>54</v>
      </c>
      <c r="L598" s="30" t="s">
        <v>54</v>
      </c>
    </row>
    <row r="599" spans="11:12" x14ac:dyDescent="0.25">
      <c r="K599" s="48" t="s">
        <v>54</v>
      </c>
      <c r="L599" s="30" t="s">
        <v>54</v>
      </c>
    </row>
    <row r="600" spans="11:12" x14ac:dyDescent="0.25">
      <c r="K600" s="26" t="s">
        <v>57</v>
      </c>
      <c r="L600" s="26"/>
    </row>
    <row r="601" spans="11:12" x14ac:dyDescent="0.25">
      <c r="K601" s="48">
        <v>43904</v>
      </c>
      <c r="L601" s="30">
        <v>100</v>
      </c>
    </row>
    <row r="602" spans="11:12" x14ac:dyDescent="0.25">
      <c r="K602" s="48">
        <v>43911</v>
      </c>
      <c r="L602" s="30">
        <v>97.902000000000001</v>
      </c>
    </row>
    <row r="603" spans="11:12" x14ac:dyDescent="0.25">
      <c r="K603" s="48">
        <v>43918</v>
      </c>
      <c r="L603" s="30">
        <v>98.420599999999993</v>
      </c>
    </row>
    <row r="604" spans="11:12" x14ac:dyDescent="0.25">
      <c r="K604" s="48">
        <v>43925</v>
      </c>
      <c r="L604" s="30">
        <v>95.326300000000003</v>
      </c>
    </row>
    <row r="605" spans="11:12" x14ac:dyDescent="0.25">
      <c r="K605" s="48">
        <v>43932</v>
      </c>
      <c r="L605" s="30">
        <v>92.073999999999998</v>
      </c>
    </row>
    <row r="606" spans="11:12" x14ac:dyDescent="0.25">
      <c r="K606" s="48">
        <v>43939</v>
      </c>
      <c r="L606" s="30">
        <v>93.954300000000003</v>
      </c>
    </row>
    <row r="607" spans="11:12" x14ac:dyDescent="0.25">
      <c r="K607" s="48">
        <v>43946</v>
      </c>
      <c r="L607" s="30">
        <v>94.632199999999997</v>
      </c>
    </row>
    <row r="608" spans="11:12" x14ac:dyDescent="0.25">
      <c r="K608" s="48">
        <v>43953</v>
      </c>
      <c r="L608" s="30">
        <v>94.325800000000001</v>
      </c>
    </row>
    <row r="609" spans="11:12" x14ac:dyDescent="0.25">
      <c r="K609" s="48">
        <v>43960</v>
      </c>
      <c r="L609" s="30">
        <v>94.786699999999996</v>
      </c>
    </row>
    <row r="610" spans="11:12" x14ac:dyDescent="0.25">
      <c r="K610" s="48">
        <v>43967</v>
      </c>
      <c r="L610" s="30">
        <v>92.014899999999997</v>
      </c>
    </row>
    <row r="611" spans="11:12" x14ac:dyDescent="0.25">
      <c r="K611" s="48">
        <v>43974</v>
      </c>
      <c r="L611" s="30">
        <v>92.759600000000006</v>
      </c>
    </row>
    <row r="612" spans="11:12" x14ac:dyDescent="0.25">
      <c r="K612" s="48">
        <v>43981</v>
      </c>
      <c r="L612" s="30">
        <v>92.369100000000003</v>
      </c>
    </row>
    <row r="613" spans="11:12" x14ac:dyDescent="0.25">
      <c r="K613" s="48">
        <v>43988</v>
      </c>
      <c r="L613" s="30">
        <v>96.068299999999994</v>
      </c>
    </row>
    <row r="614" spans="11:12" x14ac:dyDescent="0.25">
      <c r="K614" s="48">
        <v>43995</v>
      </c>
      <c r="L614" s="30">
        <v>96.196799999999996</v>
      </c>
    </row>
    <row r="615" spans="11:12" x14ac:dyDescent="0.25">
      <c r="K615" s="48">
        <v>44002</v>
      </c>
      <c r="L615" s="30">
        <v>95.061199999999999</v>
      </c>
    </row>
    <row r="616" spans="11:12" x14ac:dyDescent="0.25">
      <c r="K616" s="48">
        <v>44009</v>
      </c>
      <c r="L616" s="30">
        <v>95.487499999999997</v>
      </c>
    </row>
    <row r="617" spans="11:12" x14ac:dyDescent="0.25">
      <c r="K617" s="48">
        <v>44016</v>
      </c>
      <c r="L617" s="30">
        <v>96.732900000000001</v>
      </c>
    </row>
    <row r="618" spans="11:12" x14ac:dyDescent="0.25">
      <c r="K618" s="48">
        <v>44023</v>
      </c>
      <c r="L618" s="30">
        <v>94.364999999999995</v>
      </c>
    </row>
    <row r="619" spans="11:12" x14ac:dyDescent="0.25">
      <c r="K619" s="48">
        <v>44030</v>
      </c>
      <c r="L619" s="30">
        <v>95.552099999999996</v>
      </c>
    </row>
    <row r="620" spans="11:12" x14ac:dyDescent="0.25">
      <c r="K620" s="48">
        <v>44037</v>
      </c>
      <c r="L620" s="30">
        <v>95.001099999999994</v>
      </c>
    </row>
    <row r="621" spans="11:12" x14ac:dyDescent="0.25">
      <c r="K621" s="48">
        <v>44044</v>
      </c>
      <c r="L621" s="30">
        <v>96.772199999999998</v>
      </c>
    </row>
    <row r="622" spans="11:12" x14ac:dyDescent="0.25">
      <c r="K622" s="48">
        <v>44051</v>
      </c>
      <c r="L622" s="30">
        <v>95.25</v>
      </c>
    </row>
    <row r="623" spans="11:12" x14ac:dyDescent="0.25">
      <c r="K623" s="48">
        <v>44058</v>
      </c>
      <c r="L623" s="30">
        <v>96.165099999999995</v>
      </c>
    </row>
    <row r="624" spans="11:12" x14ac:dyDescent="0.25">
      <c r="K624" s="48">
        <v>44065</v>
      </c>
      <c r="L624" s="30">
        <v>95.854299999999995</v>
      </c>
    </row>
    <row r="625" spans="11:12" x14ac:dyDescent="0.25">
      <c r="K625" s="48">
        <v>44072</v>
      </c>
      <c r="L625" s="30">
        <v>96.549700000000001</v>
      </c>
    </row>
    <row r="626" spans="11:12" x14ac:dyDescent="0.25">
      <c r="K626" s="48">
        <v>44079</v>
      </c>
      <c r="L626" s="30">
        <v>97.653999999999996</v>
      </c>
    </row>
    <row r="627" spans="11:12" x14ac:dyDescent="0.25">
      <c r="K627" s="48">
        <v>44086</v>
      </c>
      <c r="L627" s="30">
        <v>98.277600000000007</v>
      </c>
    </row>
    <row r="628" spans="11:12" x14ac:dyDescent="0.25">
      <c r="K628" s="48">
        <v>44093</v>
      </c>
      <c r="L628" s="30">
        <v>98.949100000000001</v>
      </c>
    </row>
    <row r="629" spans="11:12" x14ac:dyDescent="0.25">
      <c r="K629" s="48">
        <v>44100</v>
      </c>
      <c r="L629" s="30">
        <v>97.195700000000002</v>
      </c>
    </row>
    <row r="630" spans="11:12" x14ac:dyDescent="0.25">
      <c r="K630" s="48">
        <v>44107</v>
      </c>
      <c r="L630" s="30">
        <v>95.983400000000003</v>
      </c>
    </row>
    <row r="631" spans="11:12" x14ac:dyDescent="0.25">
      <c r="K631" s="48">
        <v>44114</v>
      </c>
      <c r="L631" s="30">
        <v>96.846699999999998</v>
      </c>
    </row>
    <row r="632" spans="11:12" x14ac:dyDescent="0.25">
      <c r="K632" s="48">
        <v>44121</v>
      </c>
      <c r="L632" s="30">
        <v>96.588099999999997</v>
      </c>
    </row>
    <row r="633" spans="11:12" x14ac:dyDescent="0.25">
      <c r="K633" s="48">
        <v>44128</v>
      </c>
      <c r="L633" s="30">
        <v>96.274299999999997</v>
      </c>
    </row>
    <row r="634" spans="11:12" x14ac:dyDescent="0.25">
      <c r="K634" s="48">
        <v>44135</v>
      </c>
      <c r="L634" s="30">
        <v>95.883799999999994</v>
      </c>
    </row>
    <row r="635" spans="11:12" x14ac:dyDescent="0.25">
      <c r="K635" s="48">
        <v>44142</v>
      </c>
      <c r="L635" s="30">
        <v>98.308999999999997</v>
      </c>
    </row>
    <row r="636" spans="11:12" x14ac:dyDescent="0.25">
      <c r="K636" s="48">
        <v>44149</v>
      </c>
      <c r="L636" s="30">
        <v>98.545599999999993</v>
      </c>
    </row>
    <row r="637" spans="11:12" x14ac:dyDescent="0.25">
      <c r="K637" s="48">
        <v>44156</v>
      </c>
      <c r="L637" s="30">
        <v>99.916799999999995</v>
      </c>
    </row>
    <row r="638" spans="11:12" x14ac:dyDescent="0.25">
      <c r="K638" s="48">
        <v>44163</v>
      </c>
      <c r="L638" s="30">
        <v>100.505</v>
      </c>
    </row>
    <row r="639" spans="11:12" x14ac:dyDescent="0.25">
      <c r="K639" s="48">
        <v>44170</v>
      </c>
      <c r="L639" s="30">
        <v>102.717</v>
      </c>
    </row>
    <row r="640" spans="11:12" x14ac:dyDescent="0.25">
      <c r="K640" s="48">
        <v>44177</v>
      </c>
      <c r="L640" s="30">
        <v>103.92529999999999</v>
      </c>
    </row>
    <row r="641" spans="11:12" x14ac:dyDescent="0.25">
      <c r="K641" s="48">
        <v>44184</v>
      </c>
      <c r="L641" s="30">
        <v>103.53400000000001</v>
      </c>
    </row>
    <row r="642" spans="11:12" x14ac:dyDescent="0.25">
      <c r="K642" s="48">
        <v>44191</v>
      </c>
      <c r="L642" s="30">
        <v>98.040999999999997</v>
      </c>
    </row>
    <row r="643" spans="11:12" x14ac:dyDescent="0.25">
      <c r="K643" s="48">
        <v>44198</v>
      </c>
      <c r="L643" s="30">
        <v>94.720399999999998</v>
      </c>
    </row>
    <row r="644" spans="11:12" x14ac:dyDescent="0.25">
      <c r="K644" s="48">
        <v>44205</v>
      </c>
      <c r="L644" s="30">
        <v>96.666799999999995</v>
      </c>
    </row>
    <row r="645" spans="11:12" x14ac:dyDescent="0.25">
      <c r="K645" s="48">
        <v>44212</v>
      </c>
      <c r="L645" s="30">
        <v>97.818700000000007</v>
      </c>
    </row>
    <row r="646" spans="11:12" x14ac:dyDescent="0.25">
      <c r="K646" s="48">
        <v>44219</v>
      </c>
      <c r="L646" s="30">
        <v>98.42</v>
      </c>
    </row>
    <row r="647" spans="11:12" x14ac:dyDescent="0.25">
      <c r="K647" s="48">
        <v>44226</v>
      </c>
      <c r="L647" s="30">
        <v>98.591800000000006</v>
      </c>
    </row>
    <row r="648" spans="11:12" x14ac:dyDescent="0.25">
      <c r="K648" s="48">
        <v>44233</v>
      </c>
      <c r="L648" s="30">
        <v>100.53919999999999</v>
      </c>
    </row>
    <row r="649" spans="11:12" x14ac:dyDescent="0.25">
      <c r="K649" s="48">
        <v>44240</v>
      </c>
      <c r="L649" s="30">
        <v>102.4847</v>
      </c>
    </row>
    <row r="650" spans="11:12" x14ac:dyDescent="0.25">
      <c r="K650" s="48">
        <v>44247</v>
      </c>
      <c r="L650" s="30">
        <v>102.57810000000001</v>
      </c>
    </row>
    <row r="651" spans="11:12" x14ac:dyDescent="0.25">
      <c r="K651" s="48">
        <v>44254</v>
      </c>
      <c r="L651" s="30">
        <v>102.3938</v>
      </c>
    </row>
    <row r="652" spans="11:12" x14ac:dyDescent="0.25">
      <c r="K652" s="48">
        <v>44261</v>
      </c>
      <c r="L652" s="30">
        <v>102.9646</v>
      </c>
    </row>
    <row r="653" spans="11:12" x14ac:dyDescent="0.25">
      <c r="K653" s="48">
        <v>44268</v>
      </c>
      <c r="L653" s="30">
        <v>104.1099</v>
      </c>
    </row>
    <row r="654" spans="11:12" x14ac:dyDescent="0.25">
      <c r="K654" s="48">
        <v>44275</v>
      </c>
      <c r="L654" s="30">
        <v>103.8848</v>
      </c>
    </row>
    <row r="655" spans="11:12" x14ac:dyDescent="0.25">
      <c r="K655" s="48">
        <v>44282</v>
      </c>
      <c r="L655" s="30">
        <v>102.41889999999999</v>
      </c>
    </row>
    <row r="656" spans="11:12" x14ac:dyDescent="0.25">
      <c r="K656" s="48">
        <v>44289</v>
      </c>
      <c r="L656" s="30">
        <v>103.2747</v>
      </c>
    </row>
    <row r="657" spans="11:12" x14ac:dyDescent="0.25">
      <c r="K657" s="48">
        <v>44296</v>
      </c>
      <c r="L657" s="30">
        <v>102.2503</v>
      </c>
    </row>
    <row r="658" spans="11:12" x14ac:dyDescent="0.25">
      <c r="K658" s="48">
        <v>44303</v>
      </c>
      <c r="L658" s="30">
        <v>102.809</v>
      </c>
    </row>
    <row r="659" spans="11:12" x14ac:dyDescent="0.25">
      <c r="K659" s="48">
        <v>44310</v>
      </c>
      <c r="L659" s="30">
        <v>102.0536</v>
      </c>
    </row>
    <row r="660" spans="11:12" x14ac:dyDescent="0.25">
      <c r="K660" s="48">
        <v>44317</v>
      </c>
      <c r="L660" s="30">
        <v>102.24639999999999</v>
      </c>
    </row>
    <row r="661" spans="11:12" x14ac:dyDescent="0.25">
      <c r="K661" s="48">
        <v>44324</v>
      </c>
      <c r="L661" s="30">
        <v>102.1506</v>
      </c>
    </row>
    <row r="662" spans="11:12" x14ac:dyDescent="0.25">
      <c r="K662" s="48">
        <v>44331</v>
      </c>
      <c r="L662" s="30">
        <v>101.3673</v>
      </c>
    </row>
    <row r="663" spans="11:12" x14ac:dyDescent="0.25">
      <c r="K663" s="48">
        <v>44338</v>
      </c>
      <c r="L663" s="30">
        <v>101.9156</v>
      </c>
    </row>
    <row r="664" spans="11:12" x14ac:dyDescent="0.25">
      <c r="K664" s="48" t="s">
        <v>54</v>
      </c>
      <c r="L664" s="30" t="s">
        <v>54</v>
      </c>
    </row>
    <row r="665" spans="11:12" x14ac:dyDescent="0.25">
      <c r="K665" s="48" t="s">
        <v>54</v>
      </c>
      <c r="L665" s="30" t="s">
        <v>54</v>
      </c>
    </row>
    <row r="666" spans="11:12" x14ac:dyDescent="0.25">
      <c r="K666" s="48" t="s">
        <v>54</v>
      </c>
      <c r="L666" s="30" t="s">
        <v>54</v>
      </c>
    </row>
    <row r="667" spans="11:12" x14ac:dyDescent="0.25">
      <c r="K667" s="48" t="s">
        <v>54</v>
      </c>
      <c r="L667" s="30" t="s">
        <v>54</v>
      </c>
    </row>
    <row r="668" spans="11:12" x14ac:dyDescent="0.25">
      <c r="K668" s="48" t="s">
        <v>54</v>
      </c>
      <c r="L668" s="30" t="s">
        <v>54</v>
      </c>
    </row>
    <row r="669" spans="11:12" x14ac:dyDescent="0.25">
      <c r="K669" s="48" t="s">
        <v>54</v>
      </c>
      <c r="L669" s="30" t="s">
        <v>54</v>
      </c>
    </row>
    <row r="670" spans="11:12" x14ac:dyDescent="0.25">
      <c r="K670" s="48" t="s">
        <v>54</v>
      </c>
      <c r="L670" s="30" t="s">
        <v>54</v>
      </c>
    </row>
    <row r="671" spans="11:12" x14ac:dyDescent="0.25">
      <c r="K671" s="48" t="s">
        <v>54</v>
      </c>
      <c r="L671" s="30" t="s">
        <v>54</v>
      </c>
    </row>
    <row r="672" spans="11:12" x14ac:dyDescent="0.25">
      <c r="K672" s="48" t="s">
        <v>54</v>
      </c>
      <c r="L672" s="30" t="s">
        <v>54</v>
      </c>
    </row>
    <row r="673" spans="11:12" x14ac:dyDescent="0.25">
      <c r="K673" s="48" t="s">
        <v>54</v>
      </c>
      <c r="L673" s="30" t="s">
        <v>54</v>
      </c>
    </row>
    <row r="674" spans="11:12" x14ac:dyDescent="0.25">
      <c r="K674" s="48" t="s">
        <v>54</v>
      </c>
      <c r="L674" s="30" t="s">
        <v>54</v>
      </c>
    </row>
    <row r="675" spans="11:12" x14ac:dyDescent="0.25">
      <c r="K675" s="48" t="s">
        <v>54</v>
      </c>
      <c r="L675" s="30" t="s">
        <v>54</v>
      </c>
    </row>
    <row r="676" spans="11:12" x14ac:dyDescent="0.25">
      <c r="K676" s="48" t="s">
        <v>54</v>
      </c>
      <c r="L676" s="30" t="s">
        <v>54</v>
      </c>
    </row>
    <row r="677" spans="11:12" x14ac:dyDescent="0.25">
      <c r="K677" s="48" t="s">
        <v>54</v>
      </c>
      <c r="L677" s="30" t="s">
        <v>54</v>
      </c>
    </row>
    <row r="678" spans="11:12" x14ac:dyDescent="0.25">
      <c r="K678" s="48" t="s">
        <v>54</v>
      </c>
      <c r="L678" s="30" t="s">
        <v>54</v>
      </c>
    </row>
    <row r="679" spans="11:12" x14ac:dyDescent="0.25">
      <c r="K679" s="48" t="s">
        <v>54</v>
      </c>
      <c r="L679" s="30" t="s">
        <v>54</v>
      </c>
    </row>
    <row r="680" spans="11:12" x14ac:dyDescent="0.25">
      <c r="K680" s="48" t="s">
        <v>54</v>
      </c>
      <c r="L680" s="30" t="s">
        <v>54</v>
      </c>
    </row>
    <row r="681" spans="11:12" x14ac:dyDescent="0.25">
      <c r="K681" s="48" t="s">
        <v>54</v>
      </c>
      <c r="L681" s="30" t="s">
        <v>54</v>
      </c>
    </row>
    <row r="682" spans="11:12" x14ac:dyDescent="0.25">
      <c r="K682" s="48" t="s">
        <v>54</v>
      </c>
      <c r="L682" s="30" t="s">
        <v>54</v>
      </c>
    </row>
    <row r="683" spans="11:12" x14ac:dyDescent="0.25">
      <c r="K683" s="48" t="s">
        <v>54</v>
      </c>
      <c r="L683" s="30" t="s">
        <v>54</v>
      </c>
    </row>
    <row r="684" spans="11:12" x14ac:dyDescent="0.25">
      <c r="K684" s="48" t="s">
        <v>54</v>
      </c>
      <c r="L684" s="30" t="s">
        <v>54</v>
      </c>
    </row>
    <row r="685" spans="11:12" x14ac:dyDescent="0.25">
      <c r="K685" s="48" t="s">
        <v>54</v>
      </c>
      <c r="L685" s="30" t="s">
        <v>54</v>
      </c>
    </row>
    <row r="686" spans="11:12" x14ac:dyDescent="0.25">
      <c r="K686" s="48" t="s">
        <v>54</v>
      </c>
      <c r="L686" s="30" t="s">
        <v>54</v>
      </c>
    </row>
    <row r="687" spans="11:12" x14ac:dyDescent="0.25">
      <c r="K687" s="48" t="s">
        <v>54</v>
      </c>
      <c r="L687" s="30" t="s">
        <v>54</v>
      </c>
    </row>
    <row r="688" spans="11:12" x14ac:dyDescent="0.25">
      <c r="K688" s="48" t="s">
        <v>54</v>
      </c>
      <c r="L688" s="30" t="s">
        <v>54</v>
      </c>
    </row>
    <row r="689" spans="11:12" x14ac:dyDescent="0.25">
      <c r="K689" s="48" t="s">
        <v>54</v>
      </c>
      <c r="L689" s="30" t="s">
        <v>54</v>
      </c>
    </row>
    <row r="690" spans="11:12" x14ac:dyDescent="0.25">
      <c r="K690" s="48" t="s">
        <v>54</v>
      </c>
      <c r="L690" s="30" t="s">
        <v>54</v>
      </c>
    </row>
    <row r="691" spans="11:12" x14ac:dyDescent="0.25">
      <c r="K691" s="48" t="s">
        <v>54</v>
      </c>
      <c r="L691" s="30" t="s">
        <v>54</v>
      </c>
    </row>
    <row r="692" spans="11:12" x14ac:dyDescent="0.25">
      <c r="K692" s="48" t="s">
        <v>54</v>
      </c>
      <c r="L692" s="30" t="s">
        <v>54</v>
      </c>
    </row>
    <row r="693" spans="11:12" x14ac:dyDescent="0.25">
      <c r="K693" s="48" t="s">
        <v>54</v>
      </c>
      <c r="L693" s="30" t="s">
        <v>54</v>
      </c>
    </row>
    <row r="694" spans="11:12" x14ac:dyDescent="0.25">
      <c r="K694" s="48" t="s">
        <v>54</v>
      </c>
      <c r="L694" s="30" t="s">
        <v>54</v>
      </c>
    </row>
    <row r="695" spans="11:12" x14ac:dyDescent="0.25">
      <c r="K695" s="48" t="s">
        <v>54</v>
      </c>
      <c r="L695" s="30" t="s">
        <v>54</v>
      </c>
    </row>
    <row r="696" spans="11:12" x14ac:dyDescent="0.25">
      <c r="K696" s="48" t="s">
        <v>54</v>
      </c>
      <c r="L696" s="30" t="s">
        <v>54</v>
      </c>
    </row>
    <row r="697" spans="11:12" x14ac:dyDescent="0.25">
      <c r="K697" s="48" t="s">
        <v>54</v>
      </c>
      <c r="L697" s="30" t="s">
        <v>54</v>
      </c>
    </row>
    <row r="698" spans="11:12" x14ac:dyDescent="0.25">
      <c r="K698" s="48" t="s">
        <v>54</v>
      </c>
      <c r="L698" s="30" t="s">
        <v>54</v>
      </c>
    </row>
    <row r="699" spans="11:12" x14ac:dyDescent="0.25">
      <c r="K699" s="48" t="s">
        <v>54</v>
      </c>
      <c r="L699" s="30" t="s">
        <v>54</v>
      </c>
    </row>
    <row r="700" spans="11:12" x14ac:dyDescent="0.25">
      <c r="K700" s="48" t="s">
        <v>54</v>
      </c>
      <c r="L700" s="30" t="s">
        <v>54</v>
      </c>
    </row>
    <row r="701" spans="11:12" x14ac:dyDescent="0.25">
      <c r="K701" s="48" t="s">
        <v>54</v>
      </c>
      <c r="L701" s="30" t="s">
        <v>54</v>
      </c>
    </row>
    <row r="702" spans="11:12" x14ac:dyDescent="0.25">
      <c r="K702" s="48" t="s">
        <v>54</v>
      </c>
      <c r="L702" s="30" t="s">
        <v>54</v>
      </c>
    </row>
    <row r="703" spans="11:12" x14ac:dyDescent="0.25">
      <c r="K703" s="48" t="s">
        <v>54</v>
      </c>
      <c r="L703" s="30" t="s">
        <v>54</v>
      </c>
    </row>
    <row r="704" spans="11:12" x14ac:dyDescent="0.25">
      <c r="K704" s="48" t="s">
        <v>54</v>
      </c>
      <c r="L704" s="30" t="s">
        <v>54</v>
      </c>
    </row>
    <row r="705" spans="11:12" x14ac:dyDescent="0.25">
      <c r="K705" s="48" t="s">
        <v>54</v>
      </c>
      <c r="L705" s="30" t="s">
        <v>54</v>
      </c>
    </row>
    <row r="706" spans="11:12" x14ac:dyDescent="0.25">
      <c r="K706" s="48" t="s">
        <v>54</v>
      </c>
      <c r="L706" s="30" t="s">
        <v>54</v>
      </c>
    </row>
    <row r="707" spans="11:12" x14ac:dyDescent="0.25">
      <c r="K707" s="48" t="s">
        <v>54</v>
      </c>
      <c r="L707" s="30" t="s">
        <v>54</v>
      </c>
    </row>
    <row r="708" spans="11:12" x14ac:dyDescent="0.25">
      <c r="K708" s="48" t="s">
        <v>54</v>
      </c>
      <c r="L708" s="30" t="s">
        <v>54</v>
      </c>
    </row>
    <row r="709" spans="11:12" x14ac:dyDescent="0.25">
      <c r="K709" s="48" t="s">
        <v>54</v>
      </c>
      <c r="L709" s="30" t="s">
        <v>54</v>
      </c>
    </row>
    <row r="710" spans="11:12" x14ac:dyDescent="0.25">
      <c r="K710" s="48" t="s">
        <v>54</v>
      </c>
      <c r="L710" s="30" t="s">
        <v>54</v>
      </c>
    </row>
    <row r="711" spans="11:12" x14ac:dyDescent="0.25">
      <c r="K711" s="48" t="s">
        <v>54</v>
      </c>
      <c r="L711" s="30" t="s">
        <v>54</v>
      </c>
    </row>
    <row r="712" spans="11:12" x14ac:dyDescent="0.25">
      <c r="K712" s="48" t="s">
        <v>54</v>
      </c>
      <c r="L712" s="30" t="s">
        <v>54</v>
      </c>
    </row>
    <row r="713" spans="11:12" x14ac:dyDescent="0.25">
      <c r="K713" s="48" t="s">
        <v>54</v>
      </c>
      <c r="L713" s="30" t="s">
        <v>54</v>
      </c>
    </row>
    <row r="714" spans="11:12" x14ac:dyDescent="0.25">
      <c r="K714" s="48" t="s">
        <v>54</v>
      </c>
      <c r="L714" s="30" t="s">
        <v>54</v>
      </c>
    </row>
    <row r="715" spans="11:12" x14ac:dyDescent="0.25">
      <c r="K715" s="48" t="s">
        <v>54</v>
      </c>
      <c r="L715" s="30" t="s">
        <v>54</v>
      </c>
    </row>
    <row r="716" spans="11:12" x14ac:dyDescent="0.25">
      <c r="K716" s="48" t="s">
        <v>54</v>
      </c>
      <c r="L716" s="30" t="s">
        <v>54</v>
      </c>
    </row>
    <row r="717" spans="11:12" x14ac:dyDescent="0.25">
      <c r="K717" s="48" t="s">
        <v>54</v>
      </c>
      <c r="L717" s="30" t="s">
        <v>54</v>
      </c>
    </row>
    <row r="718" spans="11:12" x14ac:dyDescent="0.25">
      <c r="K718" s="48" t="s">
        <v>54</v>
      </c>
      <c r="L718" s="30" t="s">
        <v>54</v>
      </c>
    </row>
    <row r="719" spans="11:12" x14ac:dyDescent="0.25">
      <c r="K719" s="48" t="s">
        <v>54</v>
      </c>
      <c r="L719" s="30" t="s">
        <v>54</v>
      </c>
    </row>
    <row r="720" spans="11:12" x14ac:dyDescent="0.25">
      <c r="K720" s="48" t="s">
        <v>54</v>
      </c>
      <c r="L720" s="30" t="s">
        <v>54</v>
      </c>
    </row>
    <row r="721" spans="11:12" x14ac:dyDescent="0.25">
      <c r="K721" s="48" t="s">
        <v>54</v>
      </c>
      <c r="L721" s="30" t="s">
        <v>54</v>
      </c>
    </row>
    <row r="722" spans="11:12" x14ac:dyDescent="0.25">
      <c r="K722" s="48" t="s">
        <v>54</v>
      </c>
      <c r="L722" s="30" t="s">
        <v>54</v>
      </c>
    </row>
    <row r="723" spans="11:12" x14ac:dyDescent="0.25">
      <c r="K723" s="48" t="s">
        <v>54</v>
      </c>
      <c r="L723" s="30" t="s">
        <v>54</v>
      </c>
    </row>
    <row r="724" spans="11:12" x14ac:dyDescent="0.25">
      <c r="K724" s="48" t="s">
        <v>54</v>
      </c>
      <c r="L724" s="30" t="s">
        <v>54</v>
      </c>
    </row>
    <row r="725" spans="11:12" x14ac:dyDescent="0.25">
      <c r="K725" s="48" t="s">
        <v>54</v>
      </c>
      <c r="L725" s="30" t="s">
        <v>54</v>
      </c>
    </row>
    <row r="726" spans="11:12" x14ac:dyDescent="0.25">
      <c r="K726" s="48" t="s">
        <v>54</v>
      </c>
      <c r="L726" s="30" t="s">
        <v>54</v>
      </c>
    </row>
    <row r="727" spans="11:12" x14ac:dyDescent="0.25">
      <c r="K727" s="48" t="s">
        <v>54</v>
      </c>
      <c r="L727" s="30" t="s">
        <v>54</v>
      </c>
    </row>
    <row r="728" spans="11:12" x14ac:dyDescent="0.25">
      <c r="K728" s="48" t="s">
        <v>54</v>
      </c>
      <c r="L728" s="30" t="s">
        <v>54</v>
      </c>
    </row>
    <row r="729" spans="11:12" x14ac:dyDescent="0.25">
      <c r="K729" s="48" t="s">
        <v>54</v>
      </c>
      <c r="L729" s="30" t="s">
        <v>54</v>
      </c>
    </row>
    <row r="730" spans="11:12" x14ac:dyDescent="0.25">
      <c r="K730" s="48" t="s">
        <v>54</v>
      </c>
      <c r="L730" s="30" t="s">
        <v>54</v>
      </c>
    </row>
    <row r="731" spans="11:12" x14ac:dyDescent="0.25">
      <c r="K731" s="48" t="s">
        <v>54</v>
      </c>
      <c r="L731" s="30" t="s">
        <v>54</v>
      </c>
    </row>
    <row r="732" spans="11:12" x14ac:dyDescent="0.25">
      <c r="K732" s="48" t="s">
        <v>54</v>
      </c>
      <c r="L732" s="30" t="s">
        <v>54</v>
      </c>
    </row>
    <row r="733" spans="11:12" x14ac:dyDescent="0.25">
      <c r="K733" s="48" t="s">
        <v>54</v>
      </c>
      <c r="L733" s="30" t="s">
        <v>54</v>
      </c>
    </row>
    <row r="734" spans="11:12" x14ac:dyDescent="0.25">
      <c r="K734" s="48" t="s">
        <v>54</v>
      </c>
      <c r="L734" s="30" t="s">
        <v>54</v>
      </c>
    </row>
    <row r="735" spans="11:12" x14ac:dyDescent="0.25">
      <c r="K735" s="48" t="s">
        <v>54</v>
      </c>
      <c r="L735" s="30" t="s">
        <v>54</v>
      </c>
    </row>
    <row r="736" spans="11:12" x14ac:dyDescent="0.25">
      <c r="K736" s="48" t="s">
        <v>54</v>
      </c>
      <c r="L736" s="30" t="s">
        <v>54</v>
      </c>
    </row>
    <row r="737" spans="11:12" x14ac:dyDescent="0.25">
      <c r="K737" s="48" t="s">
        <v>54</v>
      </c>
      <c r="L737" s="30" t="s">
        <v>54</v>
      </c>
    </row>
    <row r="738" spans="11:12" x14ac:dyDescent="0.25">
      <c r="K738" s="48" t="s">
        <v>54</v>
      </c>
      <c r="L738" s="30" t="s">
        <v>54</v>
      </c>
    </row>
    <row r="739" spans="11:12" x14ac:dyDescent="0.25">
      <c r="K739" s="48" t="s">
        <v>54</v>
      </c>
      <c r="L739" s="30" t="s">
        <v>54</v>
      </c>
    </row>
    <row r="740" spans="11:12" x14ac:dyDescent="0.25">
      <c r="K740" s="48" t="s">
        <v>54</v>
      </c>
      <c r="L740" s="30" t="s">
        <v>54</v>
      </c>
    </row>
    <row r="741" spans="11:12" x14ac:dyDescent="0.25">
      <c r="K741" s="48" t="s">
        <v>54</v>
      </c>
      <c r="L741" s="30" t="s">
        <v>54</v>
      </c>
    </row>
    <row r="742" spans="11:12" x14ac:dyDescent="0.25">
      <c r="K742" s="48" t="s">
        <v>54</v>
      </c>
      <c r="L742" s="30" t="s">
        <v>54</v>
      </c>
    </row>
    <row r="743" spans="11:12" x14ac:dyDescent="0.25">
      <c r="K743" s="48" t="s">
        <v>54</v>
      </c>
      <c r="L743" s="30" t="s">
        <v>54</v>
      </c>
    </row>
    <row r="744" spans="11:12" x14ac:dyDescent="0.25">
      <c r="K744" s="48" t="s">
        <v>54</v>
      </c>
      <c r="L744" s="30" t="s">
        <v>54</v>
      </c>
    </row>
    <row r="745" spans="11:12" x14ac:dyDescent="0.25">
      <c r="K745" s="48" t="s">
        <v>54</v>
      </c>
      <c r="L745" s="30" t="s">
        <v>54</v>
      </c>
    </row>
    <row r="746" spans="11:12" x14ac:dyDescent="0.25">
      <c r="K746" s="48" t="s">
        <v>54</v>
      </c>
      <c r="L746" s="30" t="s">
        <v>54</v>
      </c>
    </row>
    <row r="747" spans="11:12" x14ac:dyDescent="0.25">
      <c r="K747" s="48" t="s">
        <v>54</v>
      </c>
      <c r="L747" s="30" t="s">
        <v>54</v>
      </c>
    </row>
    <row r="748" spans="11:12" x14ac:dyDescent="0.25">
      <c r="K748" s="22"/>
      <c r="L748" s="26"/>
    </row>
    <row r="749" spans="11:12" x14ac:dyDescent="0.25">
      <c r="K749" s="22"/>
      <c r="L749" s="26"/>
    </row>
    <row r="750" spans="11:12" x14ac:dyDescent="0.25">
      <c r="K750" s="22"/>
      <c r="L750" s="26"/>
    </row>
    <row r="751" spans="11:12" x14ac:dyDescent="0.25">
      <c r="K751" s="22"/>
      <c r="L751" s="26"/>
    </row>
    <row r="752" spans="11:12" x14ac:dyDescent="0.25">
      <c r="K752" s="22"/>
      <c r="L752" s="26"/>
    </row>
    <row r="753" spans="11:12" x14ac:dyDescent="0.25">
      <c r="K753" s="22"/>
      <c r="L753" s="26"/>
    </row>
    <row r="754" spans="11:12" x14ac:dyDescent="0.25">
      <c r="K754" s="22"/>
      <c r="L754" s="26"/>
    </row>
    <row r="755" spans="11:12" x14ac:dyDescent="0.25">
      <c r="K755" s="22"/>
      <c r="L755" s="26"/>
    </row>
    <row r="756" spans="11:12" x14ac:dyDescent="0.25">
      <c r="K756" s="22"/>
      <c r="L756" s="26"/>
    </row>
    <row r="757" spans="11:12" x14ac:dyDescent="0.25">
      <c r="K757" s="22"/>
      <c r="L757" s="26"/>
    </row>
    <row r="758" spans="11:12" x14ac:dyDescent="0.25">
      <c r="K758" s="22"/>
      <c r="L758" s="26"/>
    </row>
    <row r="759" spans="11:12" x14ac:dyDescent="0.25">
      <c r="K759" s="22"/>
      <c r="L759" s="26"/>
    </row>
    <row r="760" spans="11:12" x14ac:dyDescent="0.25">
      <c r="K760" s="22"/>
      <c r="L760" s="26"/>
    </row>
    <row r="761" spans="11:12" x14ac:dyDescent="0.25">
      <c r="K761" s="22"/>
      <c r="L761" s="26"/>
    </row>
    <row r="762" spans="11:12" x14ac:dyDescent="0.25">
      <c r="K762" s="22"/>
      <c r="L762" s="26"/>
    </row>
    <row r="763" spans="11:12" x14ac:dyDescent="0.25">
      <c r="K763" s="22"/>
      <c r="L763" s="26"/>
    </row>
    <row r="764" spans="11:12" x14ac:dyDescent="0.25">
      <c r="K764" s="22"/>
      <c r="L764" s="26"/>
    </row>
    <row r="765" spans="11:12" x14ac:dyDescent="0.25">
      <c r="K765" s="22"/>
      <c r="L765" s="26"/>
    </row>
    <row r="766" spans="11:12" x14ac:dyDescent="0.25">
      <c r="K766" s="22"/>
      <c r="L766" s="26"/>
    </row>
    <row r="767" spans="11:12" x14ac:dyDescent="0.25">
      <c r="K767" s="22"/>
      <c r="L767" s="26"/>
    </row>
    <row r="768" spans="11:12" x14ac:dyDescent="0.25">
      <c r="K768" s="22"/>
      <c r="L768" s="26"/>
    </row>
    <row r="769" spans="11:12" x14ac:dyDescent="0.25">
      <c r="K769" s="22"/>
      <c r="L769" s="26"/>
    </row>
    <row r="770" spans="11:12" x14ac:dyDescent="0.25">
      <c r="K770" s="22"/>
      <c r="L770" s="26"/>
    </row>
    <row r="771" spans="11:12" x14ac:dyDescent="0.25">
      <c r="K771" s="22"/>
      <c r="L771" s="26"/>
    </row>
    <row r="772" spans="11:12" x14ac:dyDescent="0.25">
      <c r="K772" s="22"/>
      <c r="L772" s="26"/>
    </row>
    <row r="773" spans="11:12" x14ac:dyDescent="0.25">
      <c r="K773" s="22"/>
      <c r="L773" s="26"/>
    </row>
    <row r="774" spans="11:12" x14ac:dyDescent="0.25">
      <c r="K774" s="22"/>
      <c r="L774" s="26"/>
    </row>
    <row r="775" spans="11:12" x14ac:dyDescent="0.25">
      <c r="K775" s="22"/>
      <c r="L775" s="26"/>
    </row>
    <row r="776" spans="11:12" x14ac:dyDescent="0.25">
      <c r="K776" s="22"/>
      <c r="L776" s="26"/>
    </row>
    <row r="777" spans="11:12" x14ac:dyDescent="0.25">
      <c r="K777" s="22"/>
      <c r="L777" s="26"/>
    </row>
    <row r="778" spans="11:12" x14ac:dyDescent="0.25">
      <c r="K778" s="22"/>
      <c r="L778" s="26"/>
    </row>
    <row r="779" spans="11:12" x14ac:dyDescent="0.25">
      <c r="K779" s="22"/>
      <c r="L779" s="26"/>
    </row>
    <row r="780" spans="11:12" x14ac:dyDescent="0.25">
      <c r="K780" s="22"/>
      <c r="L780" s="26"/>
    </row>
    <row r="781" spans="11:12" x14ac:dyDescent="0.25">
      <c r="K781" s="22"/>
      <c r="L781" s="26"/>
    </row>
    <row r="782" spans="11:12" x14ac:dyDescent="0.25">
      <c r="K782" s="22"/>
      <c r="L782" s="26"/>
    </row>
    <row r="783" spans="11:12" x14ac:dyDescent="0.25">
      <c r="K783" s="22"/>
      <c r="L783" s="26"/>
    </row>
    <row r="784" spans="11:12" x14ac:dyDescent="0.25">
      <c r="K784" s="22"/>
      <c r="L784" s="26"/>
    </row>
    <row r="785" spans="11:12" x14ac:dyDescent="0.25">
      <c r="K785" s="22"/>
      <c r="L785" s="26"/>
    </row>
    <row r="786" spans="11:12" x14ac:dyDescent="0.25">
      <c r="K786" s="22"/>
      <c r="L786" s="26"/>
    </row>
    <row r="787" spans="11:12" x14ac:dyDescent="0.25">
      <c r="K787" s="22"/>
      <c r="L787" s="26"/>
    </row>
    <row r="788" spans="11:12" x14ac:dyDescent="0.25">
      <c r="K788" s="22"/>
      <c r="L788" s="26"/>
    </row>
    <row r="789" spans="11:12" x14ac:dyDescent="0.25">
      <c r="K789" s="22"/>
      <c r="L789" s="26"/>
    </row>
    <row r="790" spans="11:12" x14ac:dyDescent="0.25">
      <c r="K790" s="22"/>
      <c r="L790" s="26"/>
    </row>
    <row r="791" spans="11:12" x14ac:dyDescent="0.25">
      <c r="K791" s="22"/>
      <c r="L791" s="26"/>
    </row>
    <row r="792" spans="11:12" x14ac:dyDescent="0.25">
      <c r="K792" s="22"/>
      <c r="L792" s="26"/>
    </row>
    <row r="793" spans="11:12" x14ac:dyDescent="0.25">
      <c r="K793" s="22"/>
      <c r="L793" s="26"/>
    </row>
    <row r="794" spans="11:12" x14ac:dyDescent="0.25">
      <c r="K794" s="22"/>
      <c r="L794" s="26"/>
    </row>
    <row r="795" spans="11:12" x14ac:dyDescent="0.25">
      <c r="K795" s="22"/>
      <c r="L795" s="26"/>
    </row>
    <row r="796" spans="11:12" x14ac:dyDescent="0.25">
      <c r="K796" s="22"/>
      <c r="L796" s="26"/>
    </row>
    <row r="797" spans="11:12" x14ac:dyDescent="0.25">
      <c r="K797" s="22"/>
      <c r="L797" s="26"/>
    </row>
    <row r="798" spans="11:12" x14ac:dyDescent="0.25">
      <c r="K798" s="22"/>
      <c r="L798" s="26"/>
    </row>
    <row r="799" spans="11:12" x14ac:dyDescent="0.25">
      <c r="K799" s="22"/>
      <c r="L799" s="26"/>
    </row>
    <row r="800" spans="11:12" x14ac:dyDescent="0.25">
      <c r="K800" s="22"/>
      <c r="L800" s="26"/>
    </row>
    <row r="801" spans="11:12" x14ac:dyDescent="0.25">
      <c r="K801" s="22"/>
      <c r="L801" s="26"/>
    </row>
    <row r="802" spans="11:12" x14ac:dyDescent="0.25">
      <c r="K802" s="22"/>
      <c r="L802" s="26"/>
    </row>
    <row r="803" spans="11:12" x14ac:dyDescent="0.25">
      <c r="K803" s="22"/>
      <c r="L803" s="26"/>
    </row>
    <row r="804" spans="11:12" x14ac:dyDescent="0.25">
      <c r="K804" s="22"/>
      <c r="L804" s="26"/>
    </row>
    <row r="805" spans="11:12" x14ac:dyDescent="0.25">
      <c r="K805" s="22"/>
      <c r="L805" s="26"/>
    </row>
    <row r="806" spans="11:12" x14ac:dyDescent="0.25">
      <c r="K806" s="22"/>
      <c r="L806" s="26"/>
    </row>
    <row r="807" spans="11:12" x14ac:dyDescent="0.25">
      <c r="K807" s="22"/>
      <c r="L807" s="26"/>
    </row>
    <row r="808" spans="11:12" x14ac:dyDescent="0.25">
      <c r="K808" s="22"/>
      <c r="L808" s="26"/>
    </row>
    <row r="809" spans="11:12" x14ac:dyDescent="0.25">
      <c r="K809" s="22"/>
      <c r="L809" s="26"/>
    </row>
    <row r="810" spans="11:12" x14ac:dyDescent="0.25">
      <c r="K810" s="22"/>
      <c r="L810" s="26"/>
    </row>
    <row r="811" spans="11:12" x14ac:dyDescent="0.25">
      <c r="K811" s="22"/>
      <c r="L811" s="26"/>
    </row>
    <row r="812" spans="11:12" x14ac:dyDescent="0.25">
      <c r="K812" s="22"/>
      <c r="L812" s="26"/>
    </row>
    <row r="813" spans="11:12" x14ac:dyDescent="0.25">
      <c r="K813" s="22"/>
      <c r="L813" s="26"/>
    </row>
    <row r="814" spans="11:12" x14ac:dyDescent="0.25">
      <c r="K814" s="22"/>
      <c r="L814" s="26"/>
    </row>
    <row r="815" spans="11:12" x14ac:dyDescent="0.25">
      <c r="K815" s="22"/>
      <c r="L815" s="26"/>
    </row>
    <row r="816" spans="11:12" x14ac:dyDescent="0.25">
      <c r="K816" s="22"/>
      <c r="L816" s="26"/>
    </row>
    <row r="817" spans="11:12" x14ac:dyDescent="0.25">
      <c r="K817" s="22"/>
      <c r="L817" s="26"/>
    </row>
    <row r="818" spans="11:12" x14ac:dyDescent="0.25">
      <c r="K818" s="22"/>
      <c r="L818" s="26"/>
    </row>
    <row r="819" spans="11:12" x14ac:dyDescent="0.25">
      <c r="K819" s="22"/>
      <c r="L819" s="26"/>
    </row>
    <row r="820" spans="11:12" x14ac:dyDescent="0.25">
      <c r="K820" s="22"/>
      <c r="L820" s="26"/>
    </row>
    <row r="821" spans="11:12" x14ac:dyDescent="0.25">
      <c r="K821" s="22"/>
      <c r="L821" s="26"/>
    </row>
    <row r="822" spans="11:12" x14ac:dyDescent="0.25">
      <c r="K822" s="22"/>
      <c r="L822" s="26"/>
    </row>
    <row r="823" spans="11:12" x14ac:dyDescent="0.25">
      <c r="K823" s="22"/>
      <c r="L823" s="26"/>
    </row>
    <row r="824" spans="11:12" x14ac:dyDescent="0.25">
      <c r="K824" s="22"/>
      <c r="L824" s="26"/>
    </row>
    <row r="825" spans="11:12" x14ac:dyDescent="0.25">
      <c r="K825" s="22"/>
      <c r="L825" s="26"/>
    </row>
    <row r="826" spans="11:12" x14ac:dyDescent="0.25">
      <c r="K826" s="22"/>
      <c r="L826" s="26"/>
    </row>
    <row r="827" spans="11:12" x14ac:dyDescent="0.25">
      <c r="K827" s="22"/>
      <c r="L827" s="26"/>
    </row>
    <row r="828" spans="11:12" x14ac:dyDescent="0.25">
      <c r="K828" s="22"/>
      <c r="L828" s="26"/>
    </row>
    <row r="829" spans="11:12" x14ac:dyDescent="0.25">
      <c r="K829" s="22"/>
      <c r="L829" s="26"/>
    </row>
    <row r="830" spans="11:12" x14ac:dyDescent="0.25">
      <c r="K830" s="22"/>
      <c r="L830" s="26"/>
    </row>
    <row r="831" spans="11:12" x14ac:dyDescent="0.25">
      <c r="K831" s="22"/>
      <c r="L831" s="26"/>
    </row>
    <row r="832" spans="11:12" x14ac:dyDescent="0.25">
      <c r="K832" s="22"/>
      <c r="L832" s="26"/>
    </row>
    <row r="833" spans="11:12" x14ac:dyDescent="0.25">
      <c r="K833" s="22"/>
      <c r="L833" s="26"/>
    </row>
    <row r="834" spans="11:12" x14ac:dyDescent="0.25">
      <c r="K834" s="22"/>
      <c r="L834" s="26"/>
    </row>
    <row r="835" spans="11:12" x14ac:dyDescent="0.25">
      <c r="K835" s="22"/>
      <c r="L835" s="26"/>
    </row>
    <row r="836" spans="11:12" x14ac:dyDescent="0.25">
      <c r="K836" s="22"/>
      <c r="L836" s="26"/>
    </row>
    <row r="837" spans="11:12" x14ac:dyDescent="0.25">
      <c r="K837" s="22"/>
      <c r="L837" s="26"/>
    </row>
    <row r="838" spans="11:12" x14ac:dyDescent="0.25">
      <c r="K838" s="22"/>
      <c r="L838" s="26"/>
    </row>
    <row r="839" spans="11:12" x14ac:dyDescent="0.25">
      <c r="K839" s="22"/>
      <c r="L839" s="26"/>
    </row>
    <row r="840" spans="11:12" x14ac:dyDescent="0.25">
      <c r="K840" s="22"/>
      <c r="L840" s="26"/>
    </row>
    <row r="841" spans="11:12" x14ac:dyDescent="0.25">
      <c r="K841" s="22"/>
      <c r="L841" s="26"/>
    </row>
    <row r="842" spans="11:12" x14ac:dyDescent="0.25">
      <c r="K842" s="22"/>
      <c r="L842" s="26"/>
    </row>
    <row r="843" spans="11:12" x14ac:dyDescent="0.25">
      <c r="K843" s="22"/>
      <c r="L843" s="26"/>
    </row>
    <row r="844" spans="11:12" x14ac:dyDescent="0.25">
      <c r="K844" s="22"/>
      <c r="L844" s="26"/>
    </row>
    <row r="845" spans="11:12" x14ac:dyDescent="0.25">
      <c r="K845" s="22"/>
      <c r="L845" s="26"/>
    </row>
    <row r="846" spans="11:12" x14ac:dyDescent="0.25">
      <c r="K846" s="22"/>
      <c r="L846" s="26"/>
    </row>
    <row r="847" spans="11:12" x14ac:dyDescent="0.25">
      <c r="K847" s="22"/>
      <c r="L847" s="26"/>
    </row>
    <row r="848" spans="11:12" x14ac:dyDescent="0.25">
      <c r="K848" s="22"/>
      <c r="L848" s="26"/>
    </row>
    <row r="849" spans="11:12" x14ac:dyDescent="0.25">
      <c r="K849" s="22"/>
      <c r="L849" s="26"/>
    </row>
    <row r="850" spans="11:12" x14ac:dyDescent="0.25">
      <c r="K850" s="22"/>
      <c r="L850" s="26"/>
    </row>
    <row r="851" spans="11:12" x14ac:dyDescent="0.25">
      <c r="K851" s="22"/>
      <c r="L851" s="26"/>
    </row>
    <row r="852" spans="11:12" x14ac:dyDescent="0.25">
      <c r="K852" s="22"/>
      <c r="L852" s="26"/>
    </row>
    <row r="853" spans="11:12" x14ac:dyDescent="0.25">
      <c r="K853" s="22"/>
      <c r="L853" s="26"/>
    </row>
    <row r="854" spans="11:12" x14ac:dyDescent="0.25">
      <c r="K854" s="22"/>
      <c r="L854" s="26"/>
    </row>
    <row r="855" spans="11:12" x14ac:dyDescent="0.25">
      <c r="K855" s="22"/>
      <c r="L855" s="26"/>
    </row>
    <row r="856" spans="11:12" x14ac:dyDescent="0.25">
      <c r="K856" s="22"/>
      <c r="L856" s="26"/>
    </row>
    <row r="857" spans="11:12" x14ac:dyDescent="0.25">
      <c r="K857" s="22"/>
      <c r="L857" s="26"/>
    </row>
    <row r="858" spans="11:12" x14ac:dyDescent="0.25">
      <c r="K858" s="22"/>
      <c r="L858" s="26"/>
    </row>
    <row r="859" spans="11:12" x14ac:dyDescent="0.25">
      <c r="K859" s="22"/>
      <c r="L859" s="26"/>
    </row>
    <row r="860" spans="11:12" x14ac:dyDescent="0.25">
      <c r="K860" s="22"/>
      <c r="L860" s="26"/>
    </row>
    <row r="861" spans="11:12" x14ac:dyDescent="0.25">
      <c r="K861" s="22"/>
      <c r="L861" s="26"/>
    </row>
    <row r="862" spans="11:12" x14ac:dyDescent="0.25">
      <c r="K862" s="22"/>
      <c r="L862" s="26"/>
    </row>
    <row r="863" spans="11:12" x14ac:dyDescent="0.25">
      <c r="K863" s="22"/>
      <c r="L863" s="26"/>
    </row>
    <row r="864" spans="11:12" x14ac:dyDescent="0.25">
      <c r="K864" s="22"/>
      <c r="L864" s="26"/>
    </row>
    <row r="865" spans="11:12" x14ac:dyDescent="0.25">
      <c r="K865" s="22"/>
      <c r="L865" s="26"/>
    </row>
    <row r="866" spans="11:12" x14ac:dyDescent="0.25">
      <c r="K866" s="22"/>
      <c r="L866" s="26"/>
    </row>
    <row r="867" spans="11:12" x14ac:dyDescent="0.25">
      <c r="K867" s="22"/>
      <c r="L867" s="26"/>
    </row>
    <row r="868" spans="11:12" x14ac:dyDescent="0.25">
      <c r="K868" s="22"/>
      <c r="L868" s="26"/>
    </row>
    <row r="869" spans="11:12" x14ac:dyDescent="0.25">
      <c r="K869" s="22"/>
      <c r="L869" s="26"/>
    </row>
    <row r="870" spans="11:12" x14ac:dyDescent="0.25">
      <c r="K870" s="22"/>
      <c r="L870" s="26"/>
    </row>
    <row r="871" spans="11:12" x14ac:dyDescent="0.25">
      <c r="K871" s="22"/>
      <c r="L871" s="26"/>
    </row>
    <row r="872" spans="11:12" x14ac:dyDescent="0.25">
      <c r="K872" s="22"/>
      <c r="L872" s="26"/>
    </row>
    <row r="873" spans="11:12" x14ac:dyDescent="0.25">
      <c r="K873" s="22"/>
      <c r="L873" s="26"/>
    </row>
    <row r="874" spans="11:12" x14ac:dyDescent="0.25">
      <c r="K874" s="22"/>
      <c r="L874" s="26"/>
    </row>
    <row r="875" spans="11:12" x14ac:dyDescent="0.25">
      <c r="K875" s="22"/>
      <c r="L875" s="26"/>
    </row>
    <row r="876" spans="11:12" x14ac:dyDescent="0.25">
      <c r="K876" s="22"/>
      <c r="L876" s="26"/>
    </row>
    <row r="877" spans="11:12" x14ac:dyDescent="0.25">
      <c r="K877" s="22"/>
      <c r="L877" s="26"/>
    </row>
    <row r="878" spans="11:12" x14ac:dyDescent="0.25">
      <c r="K878" s="22"/>
      <c r="L878" s="26"/>
    </row>
    <row r="879" spans="11:12" x14ac:dyDescent="0.25">
      <c r="K879" s="22"/>
      <c r="L879" s="26"/>
    </row>
    <row r="880" spans="11:12" x14ac:dyDescent="0.25">
      <c r="K880" s="22"/>
      <c r="L880" s="26"/>
    </row>
    <row r="881" spans="11:12" x14ac:dyDescent="0.25">
      <c r="K881" s="22"/>
      <c r="L881" s="26"/>
    </row>
    <row r="882" spans="11:12" x14ac:dyDescent="0.25">
      <c r="K882" s="22"/>
      <c r="L882" s="26"/>
    </row>
    <row r="883" spans="11:12" x14ac:dyDescent="0.25">
      <c r="K883" s="22"/>
      <c r="L883" s="26"/>
    </row>
    <row r="884" spans="11:12" x14ac:dyDescent="0.25">
      <c r="K884" s="22"/>
      <c r="L884" s="26"/>
    </row>
    <row r="885" spans="11:12" x14ac:dyDescent="0.25">
      <c r="K885" s="22"/>
      <c r="L885" s="26"/>
    </row>
    <row r="886" spans="11:12" x14ac:dyDescent="0.25">
      <c r="K886" s="22"/>
      <c r="L886" s="26"/>
    </row>
    <row r="887" spans="11:12" x14ac:dyDescent="0.25">
      <c r="K887" s="22"/>
      <c r="L887" s="26"/>
    </row>
    <row r="888" spans="11:12" x14ac:dyDescent="0.25">
      <c r="K888" s="22"/>
      <c r="L888" s="26"/>
    </row>
    <row r="889" spans="11:12" x14ac:dyDescent="0.25">
      <c r="K889" s="22"/>
      <c r="L889" s="26"/>
    </row>
    <row r="890" spans="11:12" x14ac:dyDescent="0.25">
      <c r="K890" s="22"/>
      <c r="L890" s="26"/>
    </row>
    <row r="891" spans="11:12" x14ac:dyDescent="0.25">
      <c r="K891" s="22"/>
      <c r="L891" s="26"/>
    </row>
    <row r="892" spans="11:12" x14ac:dyDescent="0.25">
      <c r="K892" s="22"/>
      <c r="L892" s="26"/>
    </row>
    <row r="893" spans="11:12" x14ac:dyDescent="0.25">
      <c r="K893" s="22"/>
      <c r="L893" s="26"/>
    </row>
    <row r="894" spans="11:12" x14ac:dyDescent="0.25">
      <c r="K894" s="22"/>
      <c r="L894" s="26"/>
    </row>
    <row r="895" spans="11:12" x14ac:dyDescent="0.25">
      <c r="K895" s="22"/>
      <c r="L895" s="26"/>
    </row>
    <row r="896" spans="11:12" x14ac:dyDescent="0.25">
      <c r="K896" s="22"/>
      <c r="L896" s="26"/>
    </row>
    <row r="897" spans="11:12" x14ac:dyDescent="0.25">
      <c r="K897" s="22"/>
      <c r="L897" s="26"/>
    </row>
    <row r="898" spans="11:12" x14ac:dyDescent="0.25">
      <c r="K898" s="22"/>
      <c r="L898" s="26"/>
    </row>
    <row r="899" spans="11:12" x14ac:dyDescent="0.25">
      <c r="K899" s="22"/>
      <c r="L899" s="26"/>
    </row>
    <row r="900" spans="11:12" x14ac:dyDescent="0.25">
      <c r="K900" s="22"/>
      <c r="L900" s="26"/>
    </row>
  </sheetData>
  <mergeCells count="14">
    <mergeCell ref="H8:H9"/>
    <mergeCell ref="I8:I9"/>
    <mergeCell ref="B10:I10"/>
    <mergeCell ref="B12:I12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90" max="8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FF7F1D-3B55-4FB5-AAD5-69E2C26C1E16}">
  <sheetPr codeName="Sheet9">
    <tabColor theme="4" tint="0.39997558519241921"/>
  </sheetPr>
  <dimension ref="A1:L900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18" customWidth="1"/>
    <col min="2" max="2" width="12.5703125" style="18" customWidth="1"/>
    <col min="3" max="5" width="9.7109375" style="18" customWidth="1"/>
    <col min="6" max="6" width="12.5703125" style="18" customWidth="1"/>
    <col min="7" max="9" width="9.7109375" style="18" customWidth="1"/>
    <col min="10" max="10" width="6.7109375" style="18" customWidth="1"/>
    <col min="11" max="11" width="12.42578125" style="18" customWidth="1"/>
    <col min="12" max="12" width="22" style="36" customWidth="1"/>
    <col min="13" max="16384" width="8.7109375" style="18"/>
  </cols>
  <sheetData>
    <row r="1" spans="1:12" ht="60" customHeight="1" x14ac:dyDescent="0.25">
      <c r="A1" s="64" t="s">
        <v>32</v>
      </c>
      <c r="B1" s="64"/>
      <c r="C1" s="64"/>
      <c r="D1" s="64"/>
      <c r="E1" s="64"/>
      <c r="F1" s="64"/>
      <c r="G1" s="64"/>
      <c r="H1" s="64"/>
      <c r="I1" s="64"/>
      <c r="J1" s="50"/>
      <c r="K1" s="22"/>
      <c r="L1" s="23" t="s">
        <v>38</v>
      </c>
    </row>
    <row r="2" spans="1:12" ht="19.5" customHeight="1" x14ac:dyDescent="0.3">
      <c r="A2" s="51" t="str">
        <f>"Weekly Payroll Jobs and Wages in Australia - " &amp;$L$1</f>
        <v>Weekly Payroll Jobs and Wages in Australia - Northern Territory</v>
      </c>
      <c r="B2" s="19"/>
      <c r="C2" s="19"/>
      <c r="D2" s="19"/>
      <c r="E2" s="19"/>
      <c r="F2" s="19"/>
      <c r="G2" s="19"/>
      <c r="H2" s="19"/>
      <c r="I2" s="19"/>
      <c r="J2" s="19"/>
      <c r="K2" s="27" t="s">
        <v>60</v>
      </c>
      <c r="L2" s="24">
        <v>44338</v>
      </c>
    </row>
    <row r="3" spans="1:12" ht="15" customHeight="1" x14ac:dyDescent="0.25">
      <c r="A3" s="52" t="str">
        <f>"Week ending "&amp;TEXT($L$2,"dddd dd mmmm yyyy")</f>
        <v>Week ending Saturday 22 May 2021</v>
      </c>
      <c r="B3" s="19"/>
      <c r="C3" s="53"/>
      <c r="D3" s="54"/>
      <c r="E3" s="19"/>
      <c r="F3" s="19"/>
      <c r="G3" s="19"/>
      <c r="H3" s="19"/>
      <c r="I3" s="19"/>
      <c r="J3" s="19"/>
      <c r="K3" s="27" t="s">
        <v>61</v>
      </c>
      <c r="L3" s="28">
        <v>43904</v>
      </c>
    </row>
    <row r="4" spans="1:12" ht="15" customHeight="1" x14ac:dyDescent="0.25">
      <c r="A4" s="2" t="s">
        <v>31</v>
      </c>
      <c r="B4" s="19"/>
      <c r="C4" s="19"/>
      <c r="D4" s="19"/>
      <c r="E4" s="19"/>
      <c r="F4" s="19"/>
      <c r="G4" s="19"/>
      <c r="H4" s="19"/>
      <c r="I4" s="19"/>
      <c r="J4" s="19"/>
      <c r="K4" s="27" t="s">
        <v>70</v>
      </c>
      <c r="L4" s="28">
        <v>44310</v>
      </c>
    </row>
    <row r="5" spans="1:12" ht="11.65" customHeight="1" x14ac:dyDescent="0.25">
      <c r="A5" s="55"/>
      <c r="B5" s="19"/>
      <c r="C5" s="19"/>
      <c r="D5" s="19"/>
      <c r="E5" s="19"/>
      <c r="F5" s="19"/>
      <c r="G5" s="19"/>
      <c r="H5" s="19"/>
      <c r="I5" s="19"/>
      <c r="J5" s="19"/>
      <c r="K5" s="27"/>
      <c r="L5" s="28">
        <v>44317</v>
      </c>
    </row>
    <row r="6" spans="1:12" ht="16.5" customHeight="1" thickBot="1" x14ac:dyDescent="0.3">
      <c r="A6" s="56" t="str">
        <f>"Change in payroll jobs and total wages, "&amp;$L$1</f>
        <v>Change in payroll jobs and total wages, Northern Territory</v>
      </c>
      <c r="B6" s="53"/>
      <c r="C6" s="20"/>
      <c r="D6" s="57"/>
      <c r="E6" s="19"/>
      <c r="F6" s="19"/>
      <c r="G6" s="19"/>
      <c r="H6" s="19"/>
      <c r="I6" s="19"/>
      <c r="J6" s="19"/>
      <c r="K6" s="27"/>
      <c r="L6" s="28">
        <v>44324</v>
      </c>
    </row>
    <row r="7" spans="1:12" ht="16.5" customHeight="1" x14ac:dyDescent="0.25">
      <c r="A7" s="40"/>
      <c r="B7" s="76" t="s">
        <v>58</v>
      </c>
      <c r="C7" s="77"/>
      <c r="D7" s="77"/>
      <c r="E7" s="78"/>
      <c r="F7" s="79" t="s">
        <v>59</v>
      </c>
      <c r="G7" s="77"/>
      <c r="H7" s="77"/>
      <c r="I7" s="78"/>
      <c r="J7" s="58"/>
      <c r="K7" s="27" t="s">
        <v>71</v>
      </c>
      <c r="L7" s="28">
        <v>44331</v>
      </c>
    </row>
    <row r="8" spans="1:12" ht="33.75" customHeight="1" x14ac:dyDescent="0.25">
      <c r="A8" s="80"/>
      <c r="B8" s="82" t="str">
        <f>"% Change between " &amp; TEXT($L$3,"dd mmm yyyy")&amp;" and "&amp; TEXT($L$2,"dd mmm yyyy") &amp; " (Change since 100th case of COVID-19)"</f>
        <v>% Change between 14 Mar 2020 and 22 May 2021 (Change since 100th case of COVID-19)</v>
      </c>
      <c r="C8" s="84" t="str">
        <f>"% Change between " &amp; TEXT($L$4,"dd mmm yyyy")&amp;" and "&amp; TEXT($L$2,"dd mmm yyyy") &amp; " (monthly change)"</f>
        <v>% Change between 24 Apr 2021 and 22 May 2021 (monthly change)</v>
      </c>
      <c r="D8" s="67" t="str">
        <f>"% Change between " &amp; TEXT($L$7,"dd mmm yyyy")&amp;" and "&amp; TEXT($L$2,"dd mmm yyyy") &amp; " (weekly change)"</f>
        <v>% Change between 15 May 2021 and 22 May 2021 (weekly change)</v>
      </c>
      <c r="E8" s="69" t="str">
        <f>"% Change between " &amp; TEXT($L$6,"dd mmm yyyy")&amp;" and "&amp; TEXT($L$7,"dd mmm yyyy") &amp; " (weekly change)"</f>
        <v>% Change between 08 May 2021 and 15 May 2021 (weekly change)</v>
      </c>
      <c r="F8" s="82" t="str">
        <f>"% Change between " &amp; TEXT($L$3,"dd mmm yyyy")&amp;" and "&amp; TEXT($L$2,"dd mmm yyyy") &amp; " (Change since 100th case of COVID-19)"</f>
        <v>% Change between 14 Mar 2020 and 22 May 2021 (Change since 100th case of COVID-19)</v>
      </c>
      <c r="G8" s="84" t="str">
        <f>"% Change between " &amp; TEXT($L$4,"dd mmm yyyy")&amp;" and "&amp; TEXT($L$2,"dd mmm yyyy") &amp; " (monthly change)"</f>
        <v>% Change between 24 Apr 2021 and 22 May 2021 (monthly change)</v>
      </c>
      <c r="H8" s="67" t="str">
        <f>"% Change between " &amp; TEXT($L$7,"dd mmm yyyy")&amp;" and "&amp; TEXT($L$2,"dd mmm yyyy") &amp; " (weekly change)"</f>
        <v>% Change between 15 May 2021 and 22 May 2021 (weekly change)</v>
      </c>
      <c r="I8" s="69" t="str">
        <f>"% Change between " &amp; TEXT($L$6,"dd mmm yyyy")&amp;" and "&amp; TEXT($L$7,"dd mmm yyyy") &amp; " (weekly change)"</f>
        <v>% Change between 08 May 2021 and 15 May 2021 (weekly change)</v>
      </c>
      <c r="J8" s="59"/>
      <c r="K8" s="27" t="s">
        <v>72</v>
      </c>
      <c r="L8" s="28">
        <v>44338</v>
      </c>
    </row>
    <row r="9" spans="1:12" ht="48.75" customHeight="1" thickBot="1" x14ac:dyDescent="0.3">
      <c r="A9" s="81"/>
      <c r="B9" s="83"/>
      <c r="C9" s="85"/>
      <c r="D9" s="68"/>
      <c r="E9" s="70"/>
      <c r="F9" s="83"/>
      <c r="G9" s="85"/>
      <c r="H9" s="68"/>
      <c r="I9" s="70"/>
      <c r="J9" s="60"/>
      <c r="K9" s="27" t="s">
        <v>67</v>
      </c>
      <c r="L9" s="30"/>
    </row>
    <row r="10" spans="1:12" x14ac:dyDescent="0.25">
      <c r="A10" s="41"/>
      <c r="B10" s="71" t="str">
        <f>L1</f>
        <v>Northern Territory</v>
      </c>
      <c r="C10" s="72"/>
      <c r="D10" s="72"/>
      <c r="E10" s="72"/>
      <c r="F10" s="72"/>
      <c r="G10" s="72"/>
      <c r="H10" s="72"/>
      <c r="I10" s="73"/>
      <c r="J10" s="21"/>
      <c r="K10" s="37"/>
      <c r="L10" s="30"/>
    </row>
    <row r="11" spans="1:12" x14ac:dyDescent="0.25">
      <c r="A11" s="42" t="s">
        <v>30</v>
      </c>
      <c r="B11" s="21">
        <v>5.9598685366433424E-2</v>
      </c>
      <c r="C11" s="21">
        <v>9.4653260507076009E-3</v>
      </c>
      <c r="D11" s="21">
        <v>3.7373515361234233E-3</v>
      </c>
      <c r="E11" s="21">
        <v>1.5176433640067266E-3</v>
      </c>
      <c r="F11" s="21">
        <v>6.5856837437104909E-2</v>
      </c>
      <c r="G11" s="21">
        <v>5.0291619445594904E-3</v>
      </c>
      <c r="H11" s="21">
        <v>8.404339490483359E-3</v>
      </c>
      <c r="I11" s="43">
        <v>7.1384472779059127E-3</v>
      </c>
      <c r="J11" s="21"/>
      <c r="K11" s="29"/>
      <c r="L11" s="30"/>
    </row>
    <row r="12" spans="1:12" x14ac:dyDescent="0.25">
      <c r="A12" s="41"/>
      <c r="B12" s="74" t="s">
        <v>29</v>
      </c>
      <c r="C12" s="74"/>
      <c r="D12" s="74"/>
      <c r="E12" s="74"/>
      <c r="F12" s="74"/>
      <c r="G12" s="74"/>
      <c r="H12" s="74"/>
      <c r="I12" s="75"/>
      <c r="J12" s="21"/>
      <c r="K12" s="29"/>
      <c r="L12" s="30"/>
    </row>
    <row r="13" spans="1:12" x14ac:dyDescent="0.25">
      <c r="A13" s="44" t="s">
        <v>28</v>
      </c>
      <c r="B13" s="21">
        <v>3.8000081554427467E-2</v>
      </c>
      <c r="C13" s="21">
        <v>8.4741414880538102E-3</v>
      </c>
      <c r="D13" s="21">
        <v>3.6822798512972099E-3</v>
      </c>
      <c r="E13" s="21">
        <v>-9.4500924623985849E-4</v>
      </c>
      <c r="F13" s="21">
        <v>4.4094857664447762E-2</v>
      </c>
      <c r="G13" s="21">
        <v>7.1071191576637105E-3</v>
      </c>
      <c r="H13" s="21">
        <v>9.1992067394175425E-3</v>
      </c>
      <c r="I13" s="43">
        <v>9.1671901604228889E-3</v>
      </c>
      <c r="J13" s="21"/>
      <c r="K13" s="29"/>
      <c r="L13" s="30"/>
    </row>
    <row r="14" spans="1:12" x14ac:dyDescent="0.25">
      <c r="A14" s="44" t="s">
        <v>27</v>
      </c>
      <c r="B14" s="21">
        <v>5.4023218153904429E-2</v>
      </c>
      <c r="C14" s="21">
        <v>8.3048049933045487E-3</v>
      </c>
      <c r="D14" s="21">
        <v>2.991297679247662E-3</v>
      </c>
      <c r="E14" s="21">
        <v>3.8909395774271438E-3</v>
      </c>
      <c r="F14" s="21">
        <v>8.4526069045572028E-2</v>
      </c>
      <c r="G14" s="21">
        <v>1.9713149210593972E-3</v>
      </c>
      <c r="H14" s="21">
        <v>7.0235079740914585E-3</v>
      </c>
      <c r="I14" s="43">
        <v>4.6020748216439866E-3</v>
      </c>
      <c r="J14" s="21"/>
      <c r="K14" s="26"/>
      <c r="L14" s="30"/>
    </row>
    <row r="15" spans="1:12" x14ac:dyDescent="0.25">
      <c r="A15" s="44" t="s">
        <v>69</v>
      </c>
      <c r="B15" s="21">
        <v>0.14683723084047218</v>
      </c>
      <c r="C15" s="21">
        <v>6.0200465111555079E-3</v>
      </c>
      <c r="D15" s="21">
        <v>1.5751438567133791E-2</v>
      </c>
      <c r="E15" s="21">
        <v>-9.8177971178113888E-3</v>
      </c>
      <c r="F15" s="21">
        <v>0.31887812190534093</v>
      </c>
      <c r="G15" s="21">
        <v>7.5093316797487653E-3</v>
      </c>
      <c r="H15" s="21">
        <v>2.8505965725772686E-2</v>
      </c>
      <c r="I15" s="43">
        <v>-1.1668960898376213E-2</v>
      </c>
      <c r="J15" s="21"/>
      <c r="K15" s="38"/>
      <c r="L15" s="30"/>
    </row>
    <row r="16" spans="1:12" x14ac:dyDescent="0.25">
      <c r="A16" s="44" t="s">
        <v>47</v>
      </c>
      <c r="B16" s="21">
        <v>4.5980329794002017E-3</v>
      </c>
      <c r="C16" s="21">
        <v>2.3649422214933047E-3</v>
      </c>
      <c r="D16" s="21">
        <v>-3.997238448661955E-4</v>
      </c>
      <c r="E16" s="21">
        <v>-1.1219589295918819E-3</v>
      </c>
      <c r="F16" s="21">
        <v>4.5236715998966837E-2</v>
      </c>
      <c r="G16" s="21">
        <v>7.4980575387664228E-3</v>
      </c>
      <c r="H16" s="21">
        <v>1.1505569109431901E-2</v>
      </c>
      <c r="I16" s="43">
        <v>2.5960303809857699E-3</v>
      </c>
      <c r="J16" s="21"/>
      <c r="K16" s="29"/>
      <c r="L16" s="30"/>
    </row>
    <row r="17" spans="1:12" x14ac:dyDescent="0.25">
      <c r="A17" s="44" t="s">
        <v>48</v>
      </c>
      <c r="B17" s="21">
        <v>6.6743615307922388E-2</v>
      </c>
      <c r="C17" s="21">
        <v>8.737898226711005E-3</v>
      </c>
      <c r="D17" s="21">
        <v>1.666050344462322E-3</v>
      </c>
      <c r="E17" s="21">
        <v>3.2004427158682791E-3</v>
      </c>
      <c r="F17" s="21">
        <v>7.644909808782141E-2</v>
      </c>
      <c r="G17" s="21">
        <v>6.9524143896155799E-3</v>
      </c>
      <c r="H17" s="21">
        <v>8.8132643747502737E-3</v>
      </c>
      <c r="I17" s="43">
        <v>8.0644776271030505E-3</v>
      </c>
      <c r="J17" s="21"/>
      <c r="K17" s="29"/>
      <c r="L17" s="30"/>
    </row>
    <row r="18" spans="1:12" x14ac:dyDescent="0.25">
      <c r="A18" s="44" t="s">
        <v>49</v>
      </c>
      <c r="B18" s="21">
        <v>5.5039655996177661E-2</v>
      </c>
      <c r="C18" s="21">
        <v>1.2191969196919672E-2</v>
      </c>
      <c r="D18" s="21">
        <v>5.0210134327584033E-3</v>
      </c>
      <c r="E18" s="21">
        <v>2.950652347968763E-3</v>
      </c>
      <c r="F18" s="21">
        <v>3.5229711694339194E-2</v>
      </c>
      <c r="G18" s="21">
        <v>3.2136351283262865E-3</v>
      </c>
      <c r="H18" s="21">
        <v>7.4330143633440926E-3</v>
      </c>
      <c r="I18" s="43">
        <v>1.1228635892728711E-2</v>
      </c>
      <c r="J18" s="21"/>
      <c r="K18" s="29"/>
      <c r="L18" s="30"/>
    </row>
    <row r="19" spans="1:12" ht="17.25" customHeight="1" x14ac:dyDescent="0.25">
      <c r="A19" s="44" t="s">
        <v>50</v>
      </c>
      <c r="B19" s="21">
        <v>6.4191387559808577E-2</v>
      </c>
      <c r="C19" s="21">
        <v>1.32264602092933E-2</v>
      </c>
      <c r="D19" s="21">
        <v>5.954332777776461E-3</v>
      </c>
      <c r="E19" s="21">
        <v>2.5250220904009524E-3</v>
      </c>
      <c r="F19" s="21">
        <v>6.3506672868327341E-2</v>
      </c>
      <c r="G19" s="21">
        <v>1.3053760077806231E-2</v>
      </c>
      <c r="H19" s="21">
        <v>7.5371832625628077E-3</v>
      </c>
      <c r="I19" s="43">
        <v>1.1739079907834293E-2</v>
      </c>
      <c r="J19" s="61"/>
      <c r="K19" s="31"/>
      <c r="L19" s="30"/>
    </row>
    <row r="20" spans="1:12" x14ac:dyDescent="0.25">
      <c r="A20" s="44" t="s">
        <v>51</v>
      </c>
      <c r="B20" s="21">
        <v>0.11940273745333885</v>
      </c>
      <c r="C20" s="21">
        <v>1.2393842091048102E-2</v>
      </c>
      <c r="D20" s="21">
        <v>4.3290902460264569E-3</v>
      </c>
      <c r="E20" s="21">
        <v>1.8237602462445324E-4</v>
      </c>
      <c r="F20" s="21">
        <v>0.12747116359385835</v>
      </c>
      <c r="G20" s="21">
        <v>-2.3108196699400341E-2</v>
      </c>
      <c r="H20" s="21">
        <v>5.8055554057756531E-4</v>
      </c>
      <c r="I20" s="43">
        <v>-9.2899280935159201E-3</v>
      </c>
      <c r="J20" s="19"/>
      <c r="K20" s="25"/>
      <c r="L20" s="30"/>
    </row>
    <row r="21" spans="1:12" ht="15.75" thickBot="1" x14ac:dyDescent="0.3">
      <c r="A21" s="45" t="s">
        <v>52</v>
      </c>
      <c r="B21" s="46">
        <v>0.1701122334455667</v>
      </c>
      <c r="C21" s="46">
        <v>3.9348021134482991E-2</v>
      </c>
      <c r="D21" s="46">
        <v>6.6720738466290452E-3</v>
      </c>
      <c r="E21" s="46">
        <v>1.363373885468766E-2</v>
      </c>
      <c r="F21" s="46">
        <v>0.11613651278445958</v>
      </c>
      <c r="G21" s="46">
        <v>3.8459080809905011E-2</v>
      </c>
      <c r="H21" s="46">
        <v>2.8159670212986265E-2</v>
      </c>
      <c r="I21" s="47">
        <v>2.5712977790481872E-2</v>
      </c>
      <c r="J21" s="19"/>
      <c r="K21" s="39"/>
      <c r="L21" s="30"/>
    </row>
    <row r="22" spans="1:12" x14ac:dyDescent="0.25">
      <c r="A22" s="62" t="s">
        <v>46</v>
      </c>
      <c r="B22" s="19"/>
      <c r="C22" s="19"/>
      <c r="D22" s="19"/>
      <c r="E22" s="19"/>
      <c r="F22" s="19"/>
      <c r="G22" s="19"/>
      <c r="H22" s="19"/>
      <c r="I22" s="19"/>
      <c r="J22" s="19"/>
      <c r="K22" s="25"/>
      <c r="L22" s="30"/>
    </row>
    <row r="23" spans="1:12" ht="10.5" customHeight="1" x14ac:dyDescent="0.25">
      <c r="B23" s="19"/>
      <c r="C23" s="19"/>
      <c r="D23" s="19"/>
      <c r="E23" s="19"/>
      <c r="F23" s="19"/>
      <c r="G23" s="19"/>
      <c r="H23" s="19"/>
      <c r="I23" s="19"/>
      <c r="J23" s="19"/>
      <c r="K23" s="32"/>
      <c r="L23" s="30"/>
    </row>
    <row r="24" spans="1:12" x14ac:dyDescent="0.25">
      <c r="A24" s="56" t="str">
        <f>"Indexed number of payroll jobs and total wages, "&amp;$L$1&amp;" and Australia"</f>
        <v>Indexed number of payroll jobs and total wages, Northern Territory and Australia</v>
      </c>
      <c r="B24" s="19"/>
      <c r="C24" s="19"/>
      <c r="D24" s="19"/>
      <c r="E24" s="19"/>
      <c r="F24" s="19"/>
      <c r="G24" s="19"/>
      <c r="H24" s="19"/>
      <c r="I24" s="19"/>
      <c r="J24" s="19"/>
      <c r="K24" s="32"/>
      <c r="L24" s="30"/>
    </row>
    <row r="25" spans="1:12" x14ac:dyDescent="0.2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32"/>
      <c r="L25" s="30"/>
    </row>
    <row r="26" spans="1:12" x14ac:dyDescent="0.25">
      <c r="B26" s="19"/>
      <c r="C26" s="19"/>
      <c r="D26" s="19"/>
      <c r="E26" s="19"/>
      <c r="F26" s="19"/>
      <c r="G26" s="19"/>
      <c r="H26" s="19"/>
      <c r="I26" s="19"/>
      <c r="J26" s="19"/>
      <c r="K26" s="32"/>
      <c r="L26" s="30"/>
    </row>
    <row r="27" spans="1:12" x14ac:dyDescent="0.25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39"/>
      <c r="L27" s="30"/>
    </row>
    <row r="28" spans="1:12" x14ac:dyDescent="0.25">
      <c r="A28" s="19"/>
      <c r="B28" s="56"/>
      <c r="C28" s="56"/>
      <c r="D28" s="56"/>
      <c r="E28" s="56"/>
      <c r="F28" s="56"/>
      <c r="G28" s="56"/>
      <c r="H28" s="56"/>
      <c r="I28" s="56"/>
      <c r="J28" s="56"/>
      <c r="K28" s="63"/>
      <c r="L28" s="30"/>
    </row>
    <row r="29" spans="1:12" x14ac:dyDescent="0.25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32"/>
      <c r="L29" s="30"/>
    </row>
    <row r="30" spans="1:12" x14ac:dyDescent="0.25">
      <c r="B30" s="19"/>
      <c r="C30" s="19"/>
      <c r="D30" s="19"/>
      <c r="E30" s="19"/>
      <c r="F30" s="19"/>
      <c r="G30" s="19"/>
      <c r="H30" s="19"/>
      <c r="I30" s="19"/>
      <c r="J30" s="19"/>
      <c r="K30" s="32"/>
      <c r="L30" s="30"/>
    </row>
    <row r="31" spans="1:12" x14ac:dyDescent="0.25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32"/>
      <c r="L31" s="30"/>
    </row>
    <row r="32" spans="1:12" x14ac:dyDescent="0.25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32"/>
      <c r="L32" s="30"/>
    </row>
    <row r="33" spans="1:12" ht="15.75" customHeight="1" x14ac:dyDescent="0.25">
      <c r="B33" s="19"/>
      <c r="C33" s="19"/>
      <c r="D33" s="19"/>
      <c r="E33" s="19"/>
      <c r="F33" s="19"/>
      <c r="G33" s="19"/>
      <c r="H33" s="19"/>
      <c r="I33" s="19"/>
      <c r="J33" s="19"/>
      <c r="K33" s="32"/>
      <c r="L33" s="30"/>
    </row>
    <row r="34" spans="1:12" x14ac:dyDescent="0.25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30" t="s">
        <v>26</v>
      </c>
      <c r="L34" s="30" t="s">
        <v>62</v>
      </c>
    </row>
    <row r="35" spans="1:12" ht="11.25" customHeight="1" x14ac:dyDescent="0.25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30"/>
      <c r="L35" s="29" t="s">
        <v>24</v>
      </c>
    </row>
    <row r="36" spans="1:12" x14ac:dyDescent="0.25">
      <c r="A36" s="56" t="str">
        <f>"Indexed number of payroll jobs held by men by age group, "&amp;$L$1</f>
        <v>Indexed number of payroll jobs held by men by age group, Northern Territory</v>
      </c>
      <c r="B36" s="19"/>
      <c r="C36" s="19"/>
      <c r="D36" s="19"/>
      <c r="E36" s="19"/>
      <c r="F36" s="19"/>
      <c r="G36" s="19"/>
      <c r="H36" s="19"/>
      <c r="I36" s="19"/>
      <c r="J36" s="19"/>
      <c r="K36" s="29" t="s">
        <v>69</v>
      </c>
      <c r="L36" s="30">
        <v>95.92</v>
      </c>
    </row>
    <row r="37" spans="1:12" x14ac:dyDescent="0.25">
      <c r="B37" s="19"/>
      <c r="C37" s="19"/>
      <c r="D37" s="19"/>
      <c r="E37" s="19"/>
      <c r="F37" s="19"/>
      <c r="G37" s="19"/>
      <c r="H37" s="19"/>
      <c r="I37" s="19"/>
      <c r="J37" s="19"/>
      <c r="K37" s="29" t="s">
        <v>47</v>
      </c>
      <c r="L37" s="30">
        <v>100.28</v>
      </c>
    </row>
    <row r="38" spans="1:12" x14ac:dyDescent="0.25">
      <c r="B38" s="19"/>
      <c r="C38" s="19"/>
      <c r="D38" s="19"/>
      <c r="E38" s="19"/>
      <c r="F38" s="19"/>
      <c r="G38" s="19"/>
      <c r="H38" s="19"/>
      <c r="I38" s="19"/>
      <c r="J38" s="19"/>
      <c r="K38" s="29" t="s">
        <v>48</v>
      </c>
      <c r="L38" s="30">
        <v>103.55</v>
      </c>
    </row>
    <row r="39" spans="1:12" x14ac:dyDescent="0.25">
      <c r="K39" s="31" t="s">
        <v>49</v>
      </c>
      <c r="L39" s="30">
        <v>102.83</v>
      </c>
    </row>
    <row r="40" spans="1:12" x14ac:dyDescent="0.25">
      <c r="K40" s="25" t="s">
        <v>50</v>
      </c>
      <c r="L40" s="30">
        <v>104.23</v>
      </c>
    </row>
    <row r="41" spans="1:12" x14ac:dyDescent="0.25">
      <c r="K41" s="25" t="s">
        <v>51</v>
      </c>
      <c r="L41" s="30">
        <v>108.68</v>
      </c>
    </row>
    <row r="42" spans="1:12" x14ac:dyDescent="0.25">
      <c r="K42" s="25" t="s">
        <v>52</v>
      </c>
      <c r="L42" s="30">
        <v>114.64</v>
      </c>
    </row>
    <row r="43" spans="1:12" x14ac:dyDescent="0.25">
      <c r="K43" s="25"/>
      <c r="L43" s="30"/>
    </row>
    <row r="44" spans="1:12" x14ac:dyDescent="0.25">
      <c r="K44" s="30"/>
      <c r="L44" s="30" t="s">
        <v>23</v>
      </c>
    </row>
    <row r="45" spans="1:12" x14ac:dyDescent="0.25">
      <c r="K45" s="29" t="s">
        <v>69</v>
      </c>
      <c r="L45" s="30">
        <v>92.78</v>
      </c>
    </row>
    <row r="46" spans="1:12" ht="15.4" customHeight="1" x14ac:dyDescent="0.25">
      <c r="A46" s="56" t="str">
        <f>"Indexed number of payroll jobs held by women by age group, "&amp;$L$1</f>
        <v>Indexed number of payroll jobs held by women by age group, Northern Territory</v>
      </c>
      <c r="B46" s="19"/>
      <c r="C46" s="19"/>
      <c r="D46" s="19"/>
      <c r="E46" s="19"/>
      <c r="F46" s="19"/>
      <c r="G46" s="19"/>
      <c r="H46" s="19"/>
      <c r="I46" s="19"/>
      <c r="J46" s="19"/>
      <c r="K46" s="29" t="s">
        <v>47</v>
      </c>
      <c r="L46" s="30">
        <v>100.93</v>
      </c>
    </row>
    <row r="47" spans="1:12" ht="15.4" customHeight="1" x14ac:dyDescent="0.25">
      <c r="B47" s="19"/>
      <c r="C47" s="19"/>
      <c r="D47" s="19"/>
      <c r="E47" s="19"/>
      <c r="F47" s="19"/>
      <c r="G47" s="19"/>
      <c r="H47" s="19"/>
      <c r="I47" s="19"/>
      <c r="J47" s="19"/>
      <c r="K47" s="29" t="s">
        <v>48</v>
      </c>
      <c r="L47" s="30">
        <v>104.27</v>
      </c>
    </row>
    <row r="48" spans="1:12" ht="15.4" customHeight="1" x14ac:dyDescent="0.25">
      <c r="B48" s="19"/>
      <c r="C48" s="19"/>
      <c r="D48" s="19"/>
      <c r="E48" s="19"/>
      <c r="F48" s="19"/>
      <c r="G48" s="19"/>
      <c r="H48" s="19"/>
      <c r="I48" s="19"/>
      <c r="J48" s="19"/>
      <c r="K48" s="31" t="s">
        <v>49</v>
      </c>
      <c r="L48" s="30">
        <v>103.28</v>
      </c>
    </row>
    <row r="49" spans="1:12" ht="15.4" customHeight="1" x14ac:dyDescent="0.25">
      <c r="B49" s="19"/>
      <c r="C49" s="19"/>
      <c r="D49" s="19"/>
      <c r="E49" s="19"/>
      <c r="F49" s="19"/>
      <c r="G49" s="19"/>
      <c r="H49" s="19"/>
      <c r="I49" s="19"/>
      <c r="J49" s="19"/>
      <c r="K49" s="25" t="s">
        <v>50</v>
      </c>
      <c r="L49" s="30">
        <v>105.21</v>
      </c>
    </row>
    <row r="50" spans="1:12" ht="15.4" customHeight="1" x14ac:dyDescent="0.25">
      <c r="B50" s="19"/>
      <c r="C50" s="19"/>
      <c r="D50" s="19"/>
      <c r="E50" s="19"/>
      <c r="F50" s="19"/>
      <c r="G50" s="19"/>
      <c r="H50" s="19"/>
      <c r="I50" s="19"/>
      <c r="J50" s="19"/>
      <c r="K50" s="25" t="s">
        <v>51</v>
      </c>
      <c r="L50" s="30">
        <v>108.93</v>
      </c>
    </row>
    <row r="51" spans="1:12" ht="15.4" customHeight="1" x14ac:dyDescent="0.25">
      <c r="B51" s="19"/>
      <c r="C51" s="19"/>
      <c r="D51" s="19"/>
      <c r="E51" s="19"/>
      <c r="F51" s="19"/>
      <c r="G51" s="19"/>
      <c r="H51" s="19"/>
      <c r="I51" s="19"/>
      <c r="J51" s="19"/>
      <c r="K51" s="25" t="s">
        <v>52</v>
      </c>
      <c r="L51" s="30">
        <v>116.04</v>
      </c>
    </row>
    <row r="52" spans="1:12" ht="15.4" customHeight="1" x14ac:dyDescent="0.25">
      <c r="B52" s="56"/>
      <c r="C52" s="56"/>
      <c r="D52" s="56"/>
      <c r="E52" s="56"/>
      <c r="F52" s="56"/>
      <c r="G52" s="56"/>
      <c r="H52" s="56"/>
      <c r="I52" s="56"/>
      <c r="J52" s="56"/>
      <c r="K52" s="25"/>
      <c r="L52" s="30"/>
    </row>
    <row r="53" spans="1:12" ht="15.4" customHeight="1" x14ac:dyDescent="0.25">
      <c r="B53" s="19"/>
      <c r="C53" s="19"/>
      <c r="D53" s="19"/>
      <c r="E53" s="19"/>
      <c r="F53" s="19"/>
      <c r="G53" s="19"/>
      <c r="H53" s="19"/>
      <c r="I53" s="19"/>
      <c r="J53" s="19"/>
      <c r="K53" s="30"/>
      <c r="L53" s="30" t="s">
        <v>22</v>
      </c>
    </row>
    <row r="54" spans="1:12" ht="15.4" customHeight="1" x14ac:dyDescent="0.25">
      <c r="B54" s="56"/>
      <c r="C54" s="56"/>
      <c r="D54" s="56"/>
      <c r="E54" s="56"/>
      <c r="F54" s="56"/>
      <c r="G54" s="56"/>
      <c r="H54" s="56"/>
      <c r="I54" s="56"/>
      <c r="J54" s="56"/>
      <c r="K54" s="29" t="s">
        <v>69</v>
      </c>
      <c r="L54" s="30">
        <v>94.3</v>
      </c>
    </row>
    <row r="55" spans="1:12" ht="15.4" customHeight="1" x14ac:dyDescent="0.25">
      <c r="A55" s="56" t="str">
        <f>"Change in payroll jobs since week ending "&amp;TEXT($L$3,"dd mmmm yyyy")&amp;" by Industry, "&amp;$L$1</f>
        <v>Change in payroll jobs since week ending 14 March 2020 by Industry, Northern Territory</v>
      </c>
      <c r="B55" s="19"/>
      <c r="C55" s="19"/>
      <c r="D55" s="19"/>
      <c r="E55" s="19"/>
      <c r="F55" s="19"/>
      <c r="G55" s="19"/>
      <c r="H55" s="19"/>
      <c r="I55" s="19"/>
      <c r="J55" s="19"/>
      <c r="K55" s="29" t="s">
        <v>47</v>
      </c>
      <c r="L55" s="30">
        <v>100.84</v>
      </c>
    </row>
    <row r="56" spans="1:12" ht="15.4" customHeight="1" x14ac:dyDescent="0.25">
      <c r="B56" s="19"/>
      <c r="C56" s="19"/>
      <c r="D56" s="19"/>
      <c r="E56" s="19"/>
      <c r="F56" s="19"/>
      <c r="G56" s="19"/>
      <c r="H56" s="19"/>
      <c r="I56" s="19"/>
      <c r="J56" s="19"/>
      <c r="K56" s="29" t="s">
        <v>48</v>
      </c>
      <c r="L56" s="30">
        <v>104.36</v>
      </c>
    </row>
    <row r="57" spans="1:12" ht="15.4" customHeight="1" x14ac:dyDescent="0.25">
      <c r="B57" s="19"/>
      <c r="C57" s="19"/>
      <c r="D57" s="19"/>
      <c r="E57" s="19"/>
      <c r="F57" s="19"/>
      <c r="G57" s="19"/>
      <c r="H57" s="19"/>
      <c r="I57" s="19"/>
      <c r="J57" s="19"/>
      <c r="K57" s="31" t="s">
        <v>49</v>
      </c>
      <c r="L57" s="30">
        <v>103.83</v>
      </c>
    </row>
    <row r="58" spans="1:12" ht="15.4" customHeight="1" x14ac:dyDescent="0.25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25" t="s">
        <v>50</v>
      </c>
      <c r="L58" s="30">
        <v>105.99</v>
      </c>
    </row>
    <row r="59" spans="1:12" ht="15.4" customHeight="1" x14ac:dyDescent="0.25">
      <c r="B59" s="19"/>
      <c r="C59" s="19"/>
      <c r="D59" s="19"/>
      <c r="E59" s="19"/>
      <c r="F59" s="19"/>
      <c r="G59" s="19"/>
      <c r="H59" s="19"/>
      <c r="I59" s="19"/>
      <c r="J59" s="19"/>
      <c r="K59" s="25" t="s">
        <v>51</v>
      </c>
      <c r="L59" s="30">
        <v>109.49</v>
      </c>
    </row>
    <row r="60" spans="1:12" ht="15.4" customHeight="1" x14ac:dyDescent="0.25">
      <c r="K60" s="25" t="s">
        <v>52</v>
      </c>
      <c r="L60" s="30">
        <v>117.2</v>
      </c>
    </row>
    <row r="61" spans="1:12" ht="15.4" customHeight="1" x14ac:dyDescent="0.25">
      <c r="K61" s="25"/>
      <c r="L61" s="30"/>
    </row>
    <row r="62" spans="1:12" ht="15.4" customHeight="1" x14ac:dyDescent="0.25">
      <c r="B62" s="19"/>
      <c r="C62" s="19"/>
      <c r="D62" s="19"/>
      <c r="E62" s="19"/>
      <c r="F62" s="19"/>
      <c r="G62" s="19"/>
      <c r="H62" s="19"/>
      <c r="I62" s="19"/>
      <c r="J62" s="19"/>
      <c r="K62" s="27"/>
      <c r="L62" s="27"/>
    </row>
    <row r="63" spans="1:12" ht="15.4" customHeight="1" x14ac:dyDescent="0.25">
      <c r="K63" s="30" t="s">
        <v>25</v>
      </c>
      <c r="L63" s="29" t="s">
        <v>63</v>
      </c>
    </row>
    <row r="64" spans="1:12" ht="15.4" customHeight="1" x14ac:dyDescent="0.25">
      <c r="K64" s="63"/>
      <c r="L64" s="29" t="s">
        <v>24</v>
      </c>
    </row>
    <row r="65" spans="1:12" ht="15.4" customHeight="1" x14ac:dyDescent="0.25">
      <c r="K65" s="29" t="s">
        <v>69</v>
      </c>
      <c r="L65" s="30">
        <v>95.38</v>
      </c>
    </row>
    <row r="66" spans="1:12" ht="15.4" customHeight="1" x14ac:dyDescent="0.25">
      <c r="K66" s="29" t="s">
        <v>47</v>
      </c>
      <c r="L66" s="30">
        <v>98.86</v>
      </c>
    </row>
    <row r="67" spans="1:12" ht="15.4" customHeight="1" x14ac:dyDescent="0.25">
      <c r="K67" s="29" t="s">
        <v>48</v>
      </c>
      <c r="L67" s="30">
        <v>107.34</v>
      </c>
    </row>
    <row r="68" spans="1:12" ht="15.4" customHeight="1" x14ac:dyDescent="0.25">
      <c r="K68" s="31" t="s">
        <v>49</v>
      </c>
      <c r="L68" s="30">
        <v>105.42</v>
      </c>
    </row>
    <row r="69" spans="1:12" ht="15.4" customHeight="1" x14ac:dyDescent="0.25">
      <c r="K69" s="25" t="s">
        <v>50</v>
      </c>
      <c r="L69" s="30">
        <v>105.86</v>
      </c>
    </row>
    <row r="70" spans="1:12" ht="15.4" customHeight="1" x14ac:dyDescent="0.25">
      <c r="K70" s="25" t="s">
        <v>51</v>
      </c>
      <c r="L70" s="30">
        <v>112.64</v>
      </c>
    </row>
    <row r="71" spans="1:12" ht="15.4" customHeight="1" x14ac:dyDescent="0.25">
      <c r="K71" s="25" t="s">
        <v>52</v>
      </c>
      <c r="L71" s="30">
        <v>110</v>
      </c>
    </row>
    <row r="72" spans="1:12" ht="15.4" customHeight="1" x14ac:dyDescent="0.25">
      <c r="K72" s="25"/>
      <c r="L72" s="30"/>
    </row>
    <row r="73" spans="1:12" ht="15.4" customHeight="1" x14ac:dyDescent="0.25">
      <c r="K73" s="26"/>
      <c r="L73" s="30" t="s">
        <v>23</v>
      </c>
    </row>
    <row r="74" spans="1:12" ht="15.4" customHeight="1" x14ac:dyDescent="0.25">
      <c r="K74" s="29" t="s">
        <v>69</v>
      </c>
      <c r="L74" s="30">
        <v>93.75</v>
      </c>
    </row>
    <row r="75" spans="1:12" ht="15.4" customHeight="1" x14ac:dyDescent="0.25">
      <c r="K75" s="29" t="s">
        <v>47</v>
      </c>
      <c r="L75" s="30">
        <v>98.7</v>
      </c>
    </row>
    <row r="76" spans="1:12" ht="15.4" customHeight="1" x14ac:dyDescent="0.25">
      <c r="K76" s="29" t="s">
        <v>48</v>
      </c>
      <c r="L76" s="30">
        <v>108.07</v>
      </c>
    </row>
    <row r="77" spans="1:12" ht="15.4" customHeight="1" x14ac:dyDescent="0.25">
      <c r="A77" s="56" t="str">
        <f>"Distribution of payroll jobs by industry, "&amp;$L$1</f>
        <v>Distribution of payroll jobs by industry, Northern Territory</v>
      </c>
      <c r="K77" s="31" t="s">
        <v>49</v>
      </c>
      <c r="L77" s="30">
        <v>106.45</v>
      </c>
    </row>
    <row r="78" spans="1:12" ht="15.4" customHeight="1" x14ac:dyDescent="0.25">
      <c r="K78" s="25" t="s">
        <v>50</v>
      </c>
      <c r="L78" s="30">
        <v>106.39</v>
      </c>
    </row>
    <row r="79" spans="1:12" ht="15.4" customHeight="1" x14ac:dyDescent="0.25">
      <c r="K79" s="25" t="s">
        <v>51</v>
      </c>
      <c r="L79" s="30">
        <v>114.24</v>
      </c>
    </row>
    <row r="80" spans="1:12" ht="15.4" customHeight="1" x14ac:dyDescent="0.25">
      <c r="K80" s="25" t="s">
        <v>52</v>
      </c>
      <c r="L80" s="30">
        <v>116.48</v>
      </c>
    </row>
    <row r="81" spans="1:12" ht="15.4" customHeight="1" x14ac:dyDescent="0.25">
      <c r="K81" s="25"/>
      <c r="L81" s="30"/>
    </row>
    <row r="82" spans="1:12" ht="15.4" customHeight="1" x14ac:dyDescent="0.25">
      <c r="K82" s="27"/>
      <c r="L82" s="30" t="s">
        <v>22</v>
      </c>
    </row>
    <row r="83" spans="1:12" ht="15.4" customHeight="1" x14ac:dyDescent="0.25">
      <c r="K83" s="29" t="s">
        <v>69</v>
      </c>
      <c r="L83" s="30">
        <v>94.44</v>
      </c>
    </row>
    <row r="84" spans="1:12" ht="15.4" customHeight="1" x14ac:dyDescent="0.25">
      <c r="K84" s="29" t="s">
        <v>47</v>
      </c>
      <c r="L84" s="30">
        <v>98.67</v>
      </c>
    </row>
    <row r="85" spans="1:12" ht="15.4" customHeight="1" x14ac:dyDescent="0.25">
      <c r="K85" s="29" t="s">
        <v>48</v>
      </c>
      <c r="L85" s="30">
        <v>108.33</v>
      </c>
    </row>
    <row r="86" spans="1:12" ht="15.4" customHeight="1" x14ac:dyDescent="0.25">
      <c r="K86" s="31" t="s">
        <v>49</v>
      </c>
      <c r="L86" s="30">
        <v>106.95</v>
      </c>
    </row>
    <row r="87" spans="1:12" ht="15.4" customHeight="1" x14ac:dyDescent="0.25">
      <c r="K87" s="25" t="s">
        <v>50</v>
      </c>
      <c r="L87" s="30">
        <v>106.86</v>
      </c>
    </row>
    <row r="88" spans="1:12" ht="15.4" customHeight="1" x14ac:dyDescent="0.25">
      <c r="K88" s="25" t="s">
        <v>51</v>
      </c>
      <c r="L88" s="30">
        <v>114.63</v>
      </c>
    </row>
    <row r="89" spans="1:12" ht="15.4" customHeight="1" x14ac:dyDescent="0.25">
      <c r="K89" s="25" t="s">
        <v>52</v>
      </c>
      <c r="L89" s="30">
        <v>116.77</v>
      </c>
    </row>
    <row r="90" spans="1:12" ht="15.4" customHeight="1" x14ac:dyDescent="0.25">
      <c r="K90" s="25"/>
      <c r="L90" s="30"/>
    </row>
    <row r="91" spans="1:12" ht="15" customHeight="1" x14ac:dyDescent="0.25">
      <c r="B91" s="19"/>
      <c r="C91" s="19"/>
      <c r="D91" s="19"/>
      <c r="E91" s="19"/>
      <c r="F91" s="19"/>
      <c r="G91" s="19"/>
      <c r="H91" s="19"/>
      <c r="I91" s="19"/>
      <c r="J91" s="19"/>
      <c r="K91" s="26"/>
      <c r="L91" s="26"/>
    </row>
    <row r="92" spans="1:12" ht="15" customHeight="1" x14ac:dyDescent="0.25">
      <c r="B92" s="19"/>
      <c r="C92" s="19"/>
      <c r="D92" s="19"/>
      <c r="E92" s="19"/>
      <c r="F92" s="19"/>
      <c r="G92" s="19"/>
      <c r="H92" s="19"/>
      <c r="I92" s="19"/>
      <c r="J92" s="19"/>
      <c r="K92" s="30" t="s">
        <v>21</v>
      </c>
      <c r="L92" s="49" t="s">
        <v>64</v>
      </c>
    </row>
    <row r="93" spans="1:12" ht="15" customHeight="1" x14ac:dyDescent="0.25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22"/>
      <c r="L93" s="28"/>
    </row>
    <row r="94" spans="1:12" ht="15" customHeight="1" x14ac:dyDescent="0.25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26" t="s">
        <v>19</v>
      </c>
      <c r="L94" s="29">
        <v>2.1700000000000001E-2</v>
      </c>
    </row>
    <row r="95" spans="1:12" ht="15" customHeight="1" x14ac:dyDescent="0.25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26" t="s">
        <v>0</v>
      </c>
      <c r="L95" s="29">
        <v>1.54E-2</v>
      </c>
    </row>
    <row r="96" spans="1:12" ht="15" customHeight="1" x14ac:dyDescent="0.25">
      <c r="B96" s="19"/>
      <c r="C96" s="19"/>
      <c r="D96" s="19"/>
      <c r="E96" s="19"/>
      <c r="F96" s="19"/>
      <c r="G96" s="19"/>
      <c r="H96" s="19"/>
      <c r="I96" s="19"/>
      <c r="J96" s="19"/>
      <c r="K96" s="26" t="s">
        <v>1</v>
      </c>
      <c r="L96" s="29">
        <v>6.0900000000000003E-2</v>
      </c>
    </row>
    <row r="97" spans="1:12" ht="15" customHeight="1" x14ac:dyDescent="0.25">
      <c r="B97" s="19"/>
      <c r="C97" s="19"/>
      <c r="D97" s="19"/>
      <c r="E97" s="19"/>
      <c r="F97" s="19"/>
      <c r="G97" s="19"/>
      <c r="H97" s="19"/>
      <c r="I97" s="19"/>
      <c r="J97" s="19"/>
      <c r="K97" s="26" t="s">
        <v>18</v>
      </c>
      <c r="L97" s="29">
        <v>-2.58E-2</v>
      </c>
    </row>
    <row r="98" spans="1:12" ht="15" customHeight="1" x14ac:dyDescent="0.25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26" t="s">
        <v>2</v>
      </c>
      <c r="L98" s="29">
        <v>5.9999999999999995E-4</v>
      </c>
    </row>
    <row r="99" spans="1:12" ht="15" customHeight="1" x14ac:dyDescent="0.25">
      <c r="B99" s="19"/>
      <c r="C99" s="19"/>
      <c r="D99" s="19"/>
      <c r="E99" s="19"/>
      <c r="F99" s="19"/>
      <c r="G99" s="19"/>
      <c r="H99" s="19"/>
      <c r="I99" s="19"/>
      <c r="J99" s="19"/>
      <c r="K99" s="26" t="s">
        <v>17</v>
      </c>
      <c r="L99" s="29">
        <v>-4.2599999999999999E-2</v>
      </c>
    </row>
    <row r="100" spans="1:12" ht="15" customHeight="1" x14ac:dyDescent="0.25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26" t="s">
        <v>16</v>
      </c>
      <c r="L100" s="29">
        <v>1.5E-3</v>
      </c>
    </row>
    <row r="101" spans="1:12" ht="15" customHeight="1" x14ac:dyDescent="0.25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26" t="s">
        <v>15</v>
      </c>
      <c r="L101" s="29">
        <v>-2.3199999999999998E-2</v>
      </c>
    </row>
    <row r="102" spans="1:12" x14ac:dyDescent="0.25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26" t="s">
        <v>14</v>
      </c>
      <c r="L102" s="29">
        <v>-5.7200000000000001E-2</v>
      </c>
    </row>
    <row r="103" spans="1:12" x14ac:dyDescent="0.25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26" t="s">
        <v>13</v>
      </c>
      <c r="L103" s="29">
        <v>1.23E-2</v>
      </c>
    </row>
    <row r="104" spans="1:12" x14ac:dyDescent="0.25">
      <c r="K104" s="26" t="s">
        <v>12</v>
      </c>
      <c r="L104" s="29">
        <v>0.10879999999999999</v>
      </c>
    </row>
    <row r="105" spans="1:12" x14ac:dyDescent="0.25">
      <c r="K105" s="26" t="s">
        <v>11</v>
      </c>
      <c r="L105" s="29">
        <v>-5.3400000000000003E-2</v>
      </c>
    </row>
    <row r="106" spans="1:12" x14ac:dyDescent="0.25">
      <c r="K106" s="26" t="s">
        <v>10</v>
      </c>
      <c r="L106" s="29">
        <v>2.6499999999999999E-2</v>
      </c>
    </row>
    <row r="107" spans="1:12" x14ac:dyDescent="0.25">
      <c r="K107" s="26" t="s">
        <v>9</v>
      </c>
      <c r="L107" s="29">
        <v>4.2200000000000001E-2</v>
      </c>
    </row>
    <row r="108" spans="1:12" x14ac:dyDescent="0.25">
      <c r="K108" s="26" t="s">
        <v>8</v>
      </c>
      <c r="L108" s="29">
        <v>0.12479999999999999</v>
      </c>
    </row>
    <row r="109" spans="1:12" x14ac:dyDescent="0.25">
      <c r="K109" s="26" t="s">
        <v>7</v>
      </c>
      <c r="L109" s="29">
        <v>0.1396</v>
      </c>
    </row>
    <row r="110" spans="1:12" x14ac:dyDescent="0.25">
      <c r="K110" s="26" t="s">
        <v>6</v>
      </c>
      <c r="L110" s="29">
        <v>3.0300000000000001E-2</v>
      </c>
    </row>
    <row r="111" spans="1:12" x14ac:dyDescent="0.25">
      <c r="K111" s="26" t="s">
        <v>5</v>
      </c>
      <c r="L111" s="29">
        <v>9.7500000000000003E-2</v>
      </c>
    </row>
    <row r="112" spans="1:12" x14ac:dyDescent="0.25">
      <c r="K112" s="26" t="s">
        <v>3</v>
      </c>
      <c r="L112" s="29">
        <v>9.2700000000000005E-2</v>
      </c>
    </row>
    <row r="113" spans="1:12" x14ac:dyDescent="0.25">
      <c r="K113" s="26"/>
      <c r="L113" s="34"/>
    </row>
    <row r="114" spans="1:12" x14ac:dyDescent="0.25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49" t="s">
        <v>65</v>
      </c>
      <c r="L114" s="49" t="s">
        <v>66</v>
      </c>
    </row>
    <row r="115" spans="1:12" x14ac:dyDescent="0.25">
      <c r="K115" s="22"/>
      <c r="L115" s="35">
        <v>43904</v>
      </c>
    </row>
    <row r="116" spans="1:12" x14ac:dyDescent="0.25">
      <c r="K116" s="26" t="s">
        <v>19</v>
      </c>
      <c r="L116" s="29">
        <v>1.2500000000000001E-2</v>
      </c>
    </row>
    <row r="117" spans="1:12" x14ac:dyDescent="0.25">
      <c r="K117" s="26" t="s">
        <v>0</v>
      </c>
      <c r="L117" s="29">
        <v>2.52E-2</v>
      </c>
    </row>
    <row r="118" spans="1:12" x14ac:dyDescent="0.25">
      <c r="K118" s="26" t="s">
        <v>1</v>
      </c>
      <c r="L118" s="29">
        <v>2.9700000000000001E-2</v>
      </c>
    </row>
    <row r="119" spans="1:12" x14ac:dyDescent="0.25">
      <c r="K119" s="26" t="s">
        <v>18</v>
      </c>
      <c r="L119" s="29">
        <v>1.44E-2</v>
      </c>
    </row>
    <row r="120" spans="1:12" x14ac:dyDescent="0.25">
      <c r="K120" s="26" t="s">
        <v>2</v>
      </c>
      <c r="L120" s="29">
        <v>7.8899999999999998E-2</v>
      </c>
    </row>
    <row r="121" spans="1:12" x14ac:dyDescent="0.25">
      <c r="K121" s="26" t="s">
        <v>17</v>
      </c>
      <c r="L121" s="29">
        <v>2.63E-2</v>
      </c>
    </row>
    <row r="122" spans="1:12" x14ac:dyDescent="0.25">
      <c r="K122" s="26" t="s">
        <v>16</v>
      </c>
      <c r="L122" s="29">
        <v>8.5500000000000007E-2</v>
      </c>
    </row>
    <row r="123" spans="1:12" x14ac:dyDescent="0.25">
      <c r="K123" s="26" t="s">
        <v>15</v>
      </c>
      <c r="L123" s="29">
        <v>7.4399999999999994E-2</v>
      </c>
    </row>
    <row r="124" spans="1:12" x14ac:dyDescent="0.25">
      <c r="K124" s="26" t="s">
        <v>14</v>
      </c>
      <c r="L124" s="29">
        <v>4.19E-2</v>
      </c>
    </row>
    <row r="125" spans="1:12" x14ac:dyDescent="0.25">
      <c r="K125" s="26" t="s">
        <v>13</v>
      </c>
      <c r="L125" s="29">
        <v>5.4999999999999997E-3</v>
      </c>
    </row>
    <row r="126" spans="1:12" x14ac:dyDescent="0.25">
      <c r="K126" s="26" t="s">
        <v>12</v>
      </c>
      <c r="L126" s="29">
        <v>1.38E-2</v>
      </c>
    </row>
    <row r="127" spans="1:12" x14ac:dyDescent="0.25">
      <c r="K127" s="26" t="s">
        <v>11</v>
      </c>
      <c r="L127" s="29">
        <v>1.72E-2</v>
      </c>
    </row>
    <row r="128" spans="1:12" x14ac:dyDescent="0.25">
      <c r="K128" s="26" t="s">
        <v>10</v>
      </c>
      <c r="L128" s="29">
        <v>5.3600000000000002E-2</v>
      </c>
    </row>
    <row r="129" spans="11:12" x14ac:dyDescent="0.25">
      <c r="K129" s="26" t="s">
        <v>9</v>
      </c>
      <c r="L129" s="29">
        <v>5.1200000000000002E-2</v>
      </c>
    </row>
    <row r="130" spans="11:12" x14ac:dyDescent="0.25">
      <c r="K130" s="26" t="s">
        <v>8</v>
      </c>
      <c r="L130" s="29">
        <v>0.1454</v>
      </c>
    </row>
    <row r="131" spans="11:12" x14ac:dyDescent="0.25">
      <c r="K131" s="26" t="s">
        <v>7</v>
      </c>
      <c r="L131" s="29">
        <v>8.5300000000000001E-2</v>
      </c>
    </row>
    <row r="132" spans="11:12" x14ac:dyDescent="0.25">
      <c r="K132" s="26" t="s">
        <v>6</v>
      </c>
      <c r="L132" s="29">
        <v>0.16950000000000001</v>
      </c>
    </row>
    <row r="133" spans="11:12" x14ac:dyDescent="0.25">
      <c r="K133" s="26" t="s">
        <v>5</v>
      </c>
      <c r="L133" s="29">
        <v>1.9599999999999999E-2</v>
      </c>
    </row>
    <row r="134" spans="11:12" x14ac:dyDescent="0.25">
      <c r="K134" s="26" t="s">
        <v>3</v>
      </c>
      <c r="L134" s="29">
        <v>4.5400000000000003E-2</v>
      </c>
    </row>
    <row r="135" spans="11:12" x14ac:dyDescent="0.25">
      <c r="K135" s="22"/>
      <c r="L135" s="33" t="s">
        <v>20</v>
      </c>
    </row>
    <row r="136" spans="11:12" x14ac:dyDescent="0.25">
      <c r="K136" s="26" t="s">
        <v>19</v>
      </c>
      <c r="L136" s="29">
        <v>1.2E-2</v>
      </c>
    </row>
    <row r="137" spans="11:12" x14ac:dyDescent="0.25">
      <c r="K137" s="26" t="s">
        <v>0</v>
      </c>
      <c r="L137" s="29">
        <v>2.4199999999999999E-2</v>
      </c>
    </row>
    <row r="138" spans="11:12" x14ac:dyDescent="0.25">
      <c r="K138" s="26" t="s">
        <v>1</v>
      </c>
      <c r="L138" s="29">
        <v>2.9700000000000001E-2</v>
      </c>
    </row>
    <row r="139" spans="11:12" x14ac:dyDescent="0.25">
      <c r="K139" s="26" t="s">
        <v>18</v>
      </c>
      <c r="L139" s="29">
        <v>1.3299999999999999E-2</v>
      </c>
    </row>
    <row r="140" spans="11:12" x14ac:dyDescent="0.25">
      <c r="K140" s="26" t="s">
        <v>2</v>
      </c>
      <c r="L140" s="29">
        <v>7.4499999999999997E-2</v>
      </c>
    </row>
    <row r="141" spans="11:12" x14ac:dyDescent="0.25">
      <c r="K141" s="26" t="s">
        <v>17</v>
      </c>
      <c r="L141" s="29">
        <v>2.3699999999999999E-2</v>
      </c>
    </row>
    <row r="142" spans="11:12" x14ac:dyDescent="0.25">
      <c r="K142" s="26" t="s">
        <v>16</v>
      </c>
      <c r="L142" s="29">
        <v>8.0799999999999997E-2</v>
      </c>
    </row>
    <row r="143" spans="11:12" x14ac:dyDescent="0.25">
      <c r="K143" s="26" t="s">
        <v>15</v>
      </c>
      <c r="L143" s="29">
        <v>6.8599999999999994E-2</v>
      </c>
    </row>
    <row r="144" spans="11:12" x14ac:dyDescent="0.25">
      <c r="K144" s="26" t="s">
        <v>14</v>
      </c>
      <c r="L144" s="29">
        <v>3.73E-2</v>
      </c>
    </row>
    <row r="145" spans="11:12" x14ac:dyDescent="0.25">
      <c r="K145" s="26" t="s">
        <v>13</v>
      </c>
      <c r="L145" s="29">
        <v>5.1999999999999998E-3</v>
      </c>
    </row>
    <row r="146" spans="11:12" x14ac:dyDescent="0.25">
      <c r="K146" s="26" t="s">
        <v>12</v>
      </c>
      <c r="L146" s="29">
        <v>1.44E-2</v>
      </c>
    </row>
    <row r="147" spans="11:12" x14ac:dyDescent="0.25">
      <c r="K147" s="26" t="s">
        <v>11</v>
      </c>
      <c r="L147" s="29">
        <v>1.54E-2</v>
      </c>
    </row>
    <row r="148" spans="11:12" x14ac:dyDescent="0.25">
      <c r="K148" s="26" t="s">
        <v>10</v>
      </c>
      <c r="L148" s="29">
        <v>5.1900000000000002E-2</v>
      </c>
    </row>
    <row r="149" spans="11:12" x14ac:dyDescent="0.25">
      <c r="K149" s="26" t="s">
        <v>9</v>
      </c>
      <c r="L149" s="29">
        <v>5.04E-2</v>
      </c>
    </row>
    <row r="150" spans="11:12" x14ac:dyDescent="0.25">
      <c r="K150" s="26" t="s">
        <v>8</v>
      </c>
      <c r="L150" s="29">
        <v>0.15429999999999999</v>
      </c>
    </row>
    <row r="151" spans="11:12" x14ac:dyDescent="0.25">
      <c r="K151" s="26" t="s">
        <v>7</v>
      </c>
      <c r="L151" s="29">
        <v>9.1700000000000004E-2</v>
      </c>
    </row>
    <row r="152" spans="11:12" x14ac:dyDescent="0.25">
      <c r="K152" s="26" t="s">
        <v>6</v>
      </c>
      <c r="L152" s="29">
        <v>0.1648</v>
      </c>
    </row>
    <row r="153" spans="11:12" x14ac:dyDescent="0.25">
      <c r="K153" s="26" t="s">
        <v>5</v>
      </c>
      <c r="L153" s="29">
        <v>2.0299999999999999E-2</v>
      </c>
    </row>
    <row r="154" spans="11:12" x14ac:dyDescent="0.25">
      <c r="K154" s="26" t="s">
        <v>3</v>
      </c>
      <c r="L154" s="29">
        <v>4.6800000000000001E-2</v>
      </c>
    </row>
    <row r="155" spans="11:12" x14ac:dyDescent="0.25">
      <c r="K155" s="22"/>
      <c r="L155" s="26"/>
    </row>
    <row r="156" spans="11:12" x14ac:dyDescent="0.25">
      <c r="K156" s="26" t="s">
        <v>53</v>
      </c>
      <c r="L156" s="49"/>
    </row>
    <row r="157" spans="11:12" x14ac:dyDescent="0.25">
      <c r="K157" s="48">
        <v>43904</v>
      </c>
      <c r="L157" s="30">
        <v>100</v>
      </c>
    </row>
    <row r="158" spans="11:12" x14ac:dyDescent="0.25">
      <c r="K158" s="48">
        <v>43911</v>
      </c>
      <c r="L158" s="30">
        <v>98.971400000000003</v>
      </c>
    </row>
    <row r="159" spans="11:12" x14ac:dyDescent="0.25">
      <c r="K159" s="48">
        <v>43918</v>
      </c>
      <c r="L159" s="30">
        <v>95.467100000000002</v>
      </c>
    </row>
    <row r="160" spans="11:12" x14ac:dyDescent="0.25">
      <c r="K160" s="48">
        <v>43925</v>
      </c>
      <c r="L160" s="30">
        <v>92.919799999999995</v>
      </c>
    </row>
    <row r="161" spans="11:12" x14ac:dyDescent="0.25">
      <c r="K161" s="48">
        <v>43932</v>
      </c>
      <c r="L161" s="30">
        <v>91.6477</v>
      </c>
    </row>
    <row r="162" spans="11:12" x14ac:dyDescent="0.25">
      <c r="K162" s="48">
        <v>43939</v>
      </c>
      <c r="L162" s="30">
        <v>91.631299999999996</v>
      </c>
    </row>
    <row r="163" spans="11:12" x14ac:dyDescent="0.25">
      <c r="K163" s="48">
        <v>43946</v>
      </c>
      <c r="L163" s="30">
        <v>92.161500000000004</v>
      </c>
    </row>
    <row r="164" spans="11:12" x14ac:dyDescent="0.25">
      <c r="K164" s="48">
        <v>43953</v>
      </c>
      <c r="L164" s="30">
        <v>92.658500000000004</v>
      </c>
    </row>
    <row r="165" spans="11:12" x14ac:dyDescent="0.25">
      <c r="K165" s="48">
        <v>43960</v>
      </c>
      <c r="L165" s="30">
        <v>93.343400000000003</v>
      </c>
    </row>
    <row r="166" spans="11:12" x14ac:dyDescent="0.25">
      <c r="K166" s="48">
        <v>43967</v>
      </c>
      <c r="L166" s="30">
        <v>93.936000000000007</v>
      </c>
    </row>
    <row r="167" spans="11:12" x14ac:dyDescent="0.25">
      <c r="K167" s="48">
        <v>43974</v>
      </c>
      <c r="L167" s="30">
        <v>94.2928</v>
      </c>
    </row>
    <row r="168" spans="11:12" x14ac:dyDescent="0.25">
      <c r="K168" s="48">
        <v>43981</v>
      </c>
      <c r="L168" s="30">
        <v>94.800299999999993</v>
      </c>
    </row>
    <row r="169" spans="11:12" x14ac:dyDescent="0.25">
      <c r="K169" s="48">
        <v>43988</v>
      </c>
      <c r="L169" s="30">
        <v>95.783600000000007</v>
      </c>
    </row>
    <row r="170" spans="11:12" x14ac:dyDescent="0.25">
      <c r="K170" s="48">
        <v>43995</v>
      </c>
      <c r="L170" s="30">
        <v>96.283299999999997</v>
      </c>
    </row>
    <row r="171" spans="11:12" x14ac:dyDescent="0.25">
      <c r="K171" s="48">
        <v>44002</v>
      </c>
      <c r="L171" s="30">
        <v>96.299300000000002</v>
      </c>
    </row>
    <row r="172" spans="11:12" x14ac:dyDescent="0.25">
      <c r="K172" s="48">
        <v>44009</v>
      </c>
      <c r="L172" s="30">
        <v>95.908500000000004</v>
      </c>
    </row>
    <row r="173" spans="11:12" x14ac:dyDescent="0.25">
      <c r="K173" s="48">
        <v>44016</v>
      </c>
      <c r="L173" s="30">
        <v>97.200699999999998</v>
      </c>
    </row>
    <row r="174" spans="11:12" x14ac:dyDescent="0.25">
      <c r="K174" s="48">
        <v>44023</v>
      </c>
      <c r="L174" s="30">
        <v>98.327699999999993</v>
      </c>
    </row>
    <row r="175" spans="11:12" x14ac:dyDescent="0.25">
      <c r="K175" s="48">
        <v>44030</v>
      </c>
      <c r="L175" s="30">
        <v>98.431600000000003</v>
      </c>
    </row>
    <row r="176" spans="11:12" x14ac:dyDescent="0.25">
      <c r="K176" s="48">
        <v>44037</v>
      </c>
      <c r="L176" s="30">
        <v>98.653199999999998</v>
      </c>
    </row>
    <row r="177" spans="11:12" x14ac:dyDescent="0.25">
      <c r="K177" s="48">
        <v>44044</v>
      </c>
      <c r="L177" s="30">
        <v>98.874799999999993</v>
      </c>
    </row>
    <row r="178" spans="11:12" x14ac:dyDescent="0.25">
      <c r="K178" s="48">
        <v>44051</v>
      </c>
      <c r="L178" s="30">
        <v>98.872200000000007</v>
      </c>
    </row>
    <row r="179" spans="11:12" x14ac:dyDescent="0.25">
      <c r="K179" s="48">
        <v>44058</v>
      </c>
      <c r="L179" s="30">
        <v>98.756699999999995</v>
      </c>
    </row>
    <row r="180" spans="11:12" x14ac:dyDescent="0.25">
      <c r="K180" s="48">
        <v>44065</v>
      </c>
      <c r="L180" s="30">
        <v>98.844300000000004</v>
      </c>
    </row>
    <row r="181" spans="11:12" x14ac:dyDescent="0.25">
      <c r="K181" s="48">
        <v>44072</v>
      </c>
      <c r="L181" s="30">
        <v>98.981499999999997</v>
      </c>
    </row>
    <row r="182" spans="11:12" x14ac:dyDescent="0.25">
      <c r="K182" s="48">
        <v>44079</v>
      </c>
      <c r="L182" s="30">
        <v>99.167100000000005</v>
      </c>
    </row>
    <row r="183" spans="11:12" x14ac:dyDescent="0.25">
      <c r="K183" s="48">
        <v>44086</v>
      </c>
      <c r="L183" s="30">
        <v>99.586299999999994</v>
      </c>
    </row>
    <row r="184" spans="11:12" x14ac:dyDescent="0.25">
      <c r="K184" s="48">
        <v>44093</v>
      </c>
      <c r="L184" s="30">
        <v>99.756799999999998</v>
      </c>
    </row>
    <row r="185" spans="11:12" x14ac:dyDescent="0.25">
      <c r="K185" s="48">
        <v>44100</v>
      </c>
      <c r="L185" s="30">
        <v>99.555800000000005</v>
      </c>
    </row>
    <row r="186" spans="11:12" x14ac:dyDescent="0.25">
      <c r="K186" s="48">
        <v>44107</v>
      </c>
      <c r="L186" s="30">
        <v>98.852000000000004</v>
      </c>
    </row>
    <row r="187" spans="11:12" x14ac:dyDescent="0.25">
      <c r="K187" s="48">
        <v>44114</v>
      </c>
      <c r="L187" s="30">
        <v>99.105000000000004</v>
      </c>
    </row>
    <row r="188" spans="11:12" x14ac:dyDescent="0.25">
      <c r="K188" s="48">
        <v>44121</v>
      </c>
      <c r="L188" s="30">
        <v>99.954999999999998</v>
      </c>
    </row>
    <row r="189" spans="11:12" x14ac:dyDescent="0.25">
      <c r="K189" s="48">
        <v>44128</v>
      </c>
      <c r="L189" s="30">
        <v>100.2466</v>
      </c>
    </row>
    <row r="190" spans="11:12" x14ac:dyDescent="0.25">
      <c r="K190" s="48">
        <v>44135</v>
      </c>
      <c r="L190" s="30">
        <v>100.3845</v>
      </c>
    </row>
    <row r="191" spans="11:12" x14ac:dyDescent="0.25">
      <c r="K191" s="48">
        <v>44142</v>
      </c>
      <c r="L191" s="30">
        <v>100.7709</v>
      </c>
    </row>
    <row r="192" spans="11:12" x14ac:dyDescent="0.25">
      <c r="K192" s="48">
        <v>44149</v>
      </c>
      <c r="L192" s="30">
        <v>101.5155</v>
      </c>
    </row>
    <row r="193" spans="11:12" x14ac:dyDescent="0.25">
      <c r="K193" s="48">
        <v>44156</v>
      </c>
      <c r="L193" s="30">
        <v>101.84010000000001</v>
      </c>
    </row>
    <row r="194" spans="11:12" x14ac:dyDescent="0.25">
      <c r="K194" s="48">
        <v>44163</v>
      </c>
      <c r="L194" s="30">
        <v>102.1601</v>
      </c>
    </row>
    <row r="195" spans="11:12" x14ac:dyDescent="0.25">
      <c r="K195" s="48">
        <v>44170</v>
      </c>
      <c r="L195" s="30">
        <v>102.7184</v>
      </c>
    </row>
    <row r="196" spans="11:12" x14ac:dyDescent="0.25">
      <c r="K196" s="48">
        <v>44177</v>
      </c>
      <c r="L196" s="30">
        <v>102.78919999999999</v>
      </c>
    </row>
    <row r="197" spans="11:12" x14ac:dyDescent="0.25">
      <c r="K197" s="48">
        <v>44184</v>
      </c>
      <c r="L197" s="30">
        <v>101.9855</v>
      </c>
    </row>
    <row r="198" spans="11:12" x14ac:dyDescent="0.25">
      <c r="K198" s="48">
        <v>44191</v>
      </c>
      <c r="L198" s="30">
        <v>98.188100000000006</v>
      </c>
    </row>
    <row r="199" spans="11:12" x14ac:dyDescent="0.25">
      <c r="K199" s="48">
        <v>44198</v>
      </c>
      <c r="L199" s="30">
        <v>95.282499999999999</v>
      </c>
    </row>
    <row r="200" spans="11:12" x14ac:dyDescent="0.25">
      <c r="K200" s="48">
        <v>44205</v>
      </c>
      <c r="L200" s="30">
        <v>96.644999999999996</v>
      </c>
    </row>
    <row r="201" spans="11:12" x14ac:dyDescent="0.25">
      <c r="K201" s="48">
        <v>44212</v>
      </c>
      <c r="L201" s="30">
        <v>98.738500000000002</v>
      </c>
    </row>
    <row r="202" spans="11:12" x14ac:dyDescent="0.25">
      <c r="K202" s="48">
        <v>44219</v>
      </c>
      <c r="L202" s="30">
        <v>99.703400000000002</v>
      </c>
    </row>
    <row r="203" spans="11:12" x14ac:dyDescent="0.25">
      <c r="K203" s="48">
        <v>44226</v>
      </c>
      <c r="L203" s="30">
        <v>100.1818</v>
      </c>
    </row>
    <row r="204" spans="11:12" x14ac:dyDescent="0.25">
      <c r="K204" s="48">
        <v>44233</v>
      </c>
      <c r="L204" s="30">
        <v>100.5159</v>
      </c>
    </row>
    <row r="205" spans="11:12" x14ac:dyDescent="0.25">
      <c r="K205" s="48">
        <v>44240</v>
      </c>
      <c r="L205" s="30">
        <v>101.2561</v>
      </c>
    </row>
    <row r="206" spans="11:12" x14ac:dyDescent="0.25">
      <c r="K206" s="48">
        <v>44247</v>
      </c>
      <c r="L206" s="30">
        <v>101.8548</v>
      </c>
    </row>
    <row r="207" spans="11:12" x14ac:dyDescent="0.25">
      <c r="K207" s="48">
        <v>44254</v>
      </c>
      <c r="L207" s="30">
        <v>102.5565</v>
      </c>
    </row>
    <row r="208" spans="11:12" x14ac:dyDescent="0.25">
      <c r="K208" s="48">
        <v>44261</v>
      </c>
      <c r="L208" s="30">
        <v>102.80929999999999</v>
      </c>
    </row>
    <row r="209" spans="11:12" x14ac:dyDescent="0.25">
      <c r="K209" s="48">
        <v>44268</v>
      </c>
      <c r="L209" s="30">
        <v>103.1707</v>
      </c>
    </row>
    <row r="210" spans="11:12" x14ac:dyDescent="0.25">
      <c r="K210" s="48">
        <v>44275</v>
      </c>
      <c r="L210" s="30">
        <v>103.33920000000001</v>
      </c>
    </row>
    <row r="211" spans="11:12" x14ac:dyDescent="0.25">
      <c r="K211" s="48">
        <v>44282</v>
      </c>
      <c r="L211" s="30">
        <v>103.24590000000001</v>
      </c>
    </row>
    <row r="212" spans="11:12" x14ac:dyDescent="0.25">
      <c r="K212" s="48">
        <v>44289</v>
      </c>
      <c r="L212" s="30">
        <v>102.2514</v>
      </c>
    </row>
    <row r="213" spans="11:12" x14ac:dyDescent="0.25">
      <c r="K213" s="48">
        <v>44296</v>
      </c>
      <c r="L213" s="30">
        <v>101.7603</v>
      </c>
    </row>
    <row r="214" spans="11:12" x14ac:dyDescent="0.25">
      <c r="K214" s="48">
        <v>44303</v>
      </c>
      <c r="L214" s="30">
        <v>102.1613</v>
      </c>
    </row>
    <row r="215" spans="11:12" x14ac:dyDescent="0.25">
      <c r="K215" s="48">
        <v>44310</v>
      </c>
      <c r="L215" s="30">
        <v>102.3856</v>
      </c>
    </row>
    <row r="216" spans="11:12" x14ac:dyDescent="0.25">
      <c r="K216" s="48">
        <v>44317</v>
      </c>
      <c r="L216" s="30">
        <v>102.4948</v>
      </c>
    </row>
    <row r="217" spans="11:12" x14ac:dyDescent="0.25">
      <c r="K217" s="48">
        <v>44324</v>
      </c>
      <c r="L217" s="30">
        <v>102.2638</v>
      </c>
    </row>
    <row r="218" spans="11:12" x14ac:dyDescent="0.25">
      <c r="K218" s="48">
        <v>44331</v>
      </c>
      <c r="L218" s="30">
        <v>102.1909</v>
      </c>
    </row>
    <row r="219" spans="11:12" x14ac:dyDescent="0.25">
      <c r="K219" s="48">
        <v>44338</v>
      </c>
      <c r="L219" s="30">
        <v>102.5917</v>
      </c>
    </row>
    <row r="220" spans="11:12" x14ac:dyDescent="0.25">
      <c r="K220" s="48" t="s">
        <v>54</v>
      </c>
      <c r="L220" s="30" t="s">
        <v>54</v>
      </c>
    </row>
    <row r="221" spans="11:12" x14ac:dyDescent="0.25">
      <c r="K221" s="48" t="s">
        <v>54</v>
      </c>
      <c r="L221" s="30" t="s">
        <v>54</v>
      </c>
    </row>
    <row r="222" spans="11:12" x14ac:dyDescent="0.25">
      <c r="K222" s="48" t="s">
        <v>54</v>
      </c>
      <c r="L222" s="30" t="s">
        <v>54</v>
      </c>
    </row>
    <row r="223" spans="11:12" x14ac:dyDescent="0.25">
      <c r="K223" s="48" t="s">
        <v>54</v>
      </c>
      <c r="L223" s="30" t="s">
        <v>54</v>
      </c>
    </row>
    <row r="224" spans="11:12" x14ac:dyDescent="0.25">
      <c r="K224" s="48" t="s">
        <v>54</v>
      </c>
      <c r="L224" s="30" t="s">
        <v>54</v>
      </c>
    </row>
    <row r="225" spans="11:12" x14ac:dyDescent="0.25">
      <c r="K225" s="48" t="s">
        <v>54</v>
      </c>
      <c r="L225" s="30" t="s">
        <v>54</v>
      </c>
    </row>
    <row r="226" spans="11:12" x14ac:dyDescent="0.25">
      <c r="K226" s="48" t="s">
        <v>54</v>
      </c>
      <c r="L226" s="30" t="s">
        <v>54</v>
      </c>
    </row>
    <row r="227" spans="11:12" x14ac:dyDescent="0.25">
      <c r="K227" s="48" t="s">
        <v>54</v>
      </c>
      <c r="L227" s="30" t="s">
        <v>54</v>
      </c>
    </row>
    <row r="228" spans="11:12" x14ac:dyDescent="0.25">
      <c r="K228" s="48" t="s">
        <v>54</v>
      </c>
      <c r="L228" s="30" t="s">
        <v>54</v>
      </c>
    </row>
    <row r="229" spans="11:12" x14ac:dyDescent="0.25">
      <c r="K229" s="48" t="s">
        <v>54</v>
      </c>
      <c r="L229" s="30" t="s">
        <v>54</v>
      </c>
    </row>
    <row r="230" spans="11:12" x14ac:dyDescent="0.25">
      <c r="K230" s="48" t="s">
        <v>54</v>
      </c>
      <c r="L230" s="30" t="s">
        <v>54</v>
      </c>
    </row>
    <row r="231" spans="11:12" x14ac:dyDescent="0.25">
      <c r="K231" s="48" t="s">
        <v>54</v>
      </c>
      <c r="L231" s="30" t="s">
        <v>54</v>
      </c>
    </row>
    <row r="232" spans="11:12" x14ac:dyDescent="0.25">
      <c r="K232" s="48" t="s">
        <v>54</v>
      </c>
      <c r="L232" s="30" t="s">
        <v>54</v>
      </c>
    </row>
    <row r="233" spans="11:12" x14ac:dyDescent="0.25">
      <c r="K233" s="48" t="s">
        <v>54</v>
      </c>
      <c r="L233" s="30" t="s">
        <v>54</v>
      </c>
    </row>
    <row r="234" spans="11:12" x14ac:dyDescent="0.25">
      <c r="K234" s="48" t="s">
        <v>54</v>
      </c>
      <c r="L234" s="30" t="s">
        <v>54</v>
      </c>
    </row>
    <row r="235" spans="11:12" x14ac:dyDescent="0.25">
      <c r="K235" s="48" t="s">
        <v>54</v>
      </c>
      <c r="L235" s="30" t="s">
        <v>54</v>
      </c>
    </row>
    <row r="236" spans="11:12" x14ac:dyDescent="0.25">
      <c r="K236" s="48" t="s">
        <v>54</v>
      </c>
      <c r="L236" s="30" t="s">
        <v>54</v>
      </c>
    </row>
    <row r="237" spans="11:12" x14ac:dyDescent="0.25">
      <c r="K237" s="48" t="s">
        <v>54</v>
      </c>
      <c r="L237" s="30" t="s">
        <v>54</v>
      </c>
    </row>
    <row r="238" spans="11:12" x14ac:dyDescent="0.25">
      <c r="K238" s="48" t="s">
        <v>54</v>
      </c>
      <c r="L238" s="30" t="s">
        <v>54</v>
      </c>
    </row>
    <row r="239" spans="11:12" x14ac:dyDescent="0.25">
      <c r="K239" s="48" t="s">
        <v>54</v>
      </c>
      <c r="L239" s="30" t="s">
        <v>54</v>
      </c>
    </row>
    <row r="240" spans="11:12" x14ac:dyDescent="0.25">
      <c r="K240" s="48" t="s">
        <v>54</v>
      </c>
      <c r="L240" s="30" t="s">
        <v>54</v>
      </c>
    </row>
    <row r="241" spans="11:12" x14ac:dyDescent="0.25">
      <c r="K241" s="48" t="s">
        <v>54</v>
      </c>
      <c r="L241" s="30" t="s">
        <v>54</v>
      </c>
    </row>
    <row r="242" spans="11:12" x14ac:dyDescent="0.25">
      <c r="K242" s="48" t="s">
        <v>54</v>
      </c>
      <c r="L242" s="30" t="s">
        <v>54</v>
      </c>
    </row>
    <row r="243" spans="11:12" x14ac:dyDescent="0.25">
      <c r="K243" s="48" t="s">
        <v>54</v>
      </c>
      <c r="L243" s="30" t="s">
        <v>54</v>
      </c>
    </row>
    <row r="244" spans="11:12" x14ac:dyDescent="0.25">
      <c r="K244" s="48" t="s">
        <v>54</v>
      </c>
      <c r="L244" s="30" t="s">
        <v>54</v>
      </c>
    </row>
    <row r="245" spans="11:12" x14ac:dyDescent="0.25">
      <c r="K245" s="48" t="s">
        <v>54</v>
      </c>
      <c r="L245" s="30" t="s">
        <v>54</v>
      </c>
    </row>
    <row r="246" spans="11:12" x14ac:dyDescent="0.25">
      <c r="K246" s="48" t="s">
        <v>54</v>
      </c>
      <c r="L246" s="30" t="s">
        <v>54</v>
      </c>
    </row>
    <row r="247" spans="11:12" x14ac:dyDescent="0.25">
      <c r="K247" s="48" t="s">
        <v>54</v>
      </c>
      <c r="L247" s="30" t="s">
        <v>54</v>
      </c>
    </row>
    <row r="248" spans="11:12" x14ac:dyDescent="0.25">
      <c r="K248" s="48" t="s">
        <v>54</v>
      </c>
      <c r="L248" s="30" t="s">
        <v>54</v>
      </c>
    </row>
    <row r="249" spans="11:12" x14ac:dyDescent="0.25">
      <c r="K249" s="48" t="s">
        <v>54</v>
      </c>
      <c r="L249" s="30" t="s">
        <v>54</v>
      </c>
    </row>
    <row r="250" spans="11:12" x14ac:dyDescent="0.25">
      <c r="K250" s="48" t="s">
        <v>54</v>
      </c>
      <c r="L250" s="30" t="s">
        <v>54</v>
      </c>
    </row>
    <row r="251" spans="11:12" x14ac:dyDescent="0.25">
      <c r="K251" s="48" t="s">
        <v>54</v>
      </c>
      <c r="L251" s="30" t="s">
        <v>54</v>
      </c>
    </row>
    <row r="252" spans="11:12" x14ac:dyDescent="0.25">
      <c r="K252" s="48" t="s">
        <v>54</v>
      </c>
      <c r="L252" s="30" t="s">
        <v>54</v>
      </c>
    </row>
    <row r="253" spans="11:12" x14ac:dyDescent="0.25">
      <c r="K253" s="48" t="s">
        <v>54</v>
      </c>
      <c r="L253" s="30" t="s">
        <v>54</v>
      </c>
    </row>
    <row r="254" spans="11:12" x14ac:dyDescent="0.25">
      <c r="K254" s="48" t="s">
        <v>54</v>
      </c>
      <c r="L254" s="30" t="s">
        <v>54</v>
      </c>
    </row>
    <row r="255" spans="11:12" x14ac:dyDescent="0.25">
      <c r="K255" s="48" t="s">
        <v>54</v>
      </c>
      <c r="L255" s="30" t="s">
        <v>54</v>
      </c>
    </row>
    <row r="256" spans="11:12" x14ac:dyDescent="0.25">
      <c r="K256" s="48" t="s">
        <v>54</v>
      </c>
      <c r="L256" s="30" t="s">
        <v>54</v>
      </c>
    </row>
    <row r="257" spans="11:12" x14ac:dyDescent="0.25">
      <c r="K257" s="48" t="s">
        <v>54</v>
      </c>
      <c r="L257" s="30" t="s">
        <v>54</v>
      </c>
    </row>
    <row r="258" spans="11:12" x14ac:dyDescent="0.25">
      <c r="K258" s="48" t="s">
        <v>54</v>
      </c>
      <c r="L258" s="30" t="s">
        <v>54</v>
      </c>
    </row>
    <row r="259" spans="11:12" x14ac:dyDescent="0.25">
      <c r="K259" s="48" t="s">
        <v>54</v>
      </c>
      <c r="L259" s="30" t="s">
        <v>54</v>
      </c>
    </row>
    <row r="260" spans="11:12" x14ac:dyDescent="0.25">
      <c r="K260" s="48" t="s">
        <v>54</v>
      </c>
      <c r="L260" s="30" t="s">
        <v>54</v>
      </c>
    </row>
    <row r="261" spans="11:12" x14ac:dyDescent="0.25">
      <c r="K261" s="48" t="s">
        <v>54</v>
      </c>
      <c r="L261" s="30" t="s">
        <v>54</v>
      </c>
    </row>
    <row r="262" spans="11:12" x14ac:dyDescent="0.25">
      <c r="K262" s="48" t="s">
        <v>54</v>
      </c>
      <c r="L262" s="30" t="s">
        <v>54</v>
      </c>
    </row>
    <row r="263" spans="11:12" x14ac:dyDescent="0.25">
      <c r="K263" s="48" t="s">
        <v>54</v>
      </c>
      <c r="L263" s="30" t="s">
        <v>54</v>
      </c>
    </row>
    <row r="264" spans="11:12" x14ac:dyDescent="0.25">
      <c r="K264" s="48" t="s">
        <v>54</v>
      </c>
      <c r="L264" s="30" t="s">
        <v>54</v>
      </c>
    </row>
    <row r="265" spans="11:12" x14ac:dyDescent="0.25">
      <c r="K265" s="48" t="s">
        <v>54</v>
      </c>
      <c r="L265" s="30" t="s">
        <v>54</v>
      </c>
    </row>
    <row r="266" spans="11:12" x14ac:dyDescent="0.25">
      <c r="K266" s="48" t="s">
        <v>54</v>
      </c>
      <c r="L266" s="30" t="s">
        <v>54</v>
      </c>
    </row>
    <row r="267" spans="11:12" x14ac:dyDescent="0.25">
      <c r="K267" s="48" t="s">
        <v>54</v>
      </c>
      <c r="L267" s="30" t="s">
        <v>54</v>
      </c>
    </row>
    <row r="268" spans="11:12" x14ac:dyDescent="0.25">
      <c r="K268" s="48" t="s">
        <v>54</v>
      </c>
      <c r="L268" s="30" t="s">
        <v>54</v>
      </c>
    </row>
    <row r="269" spans="11:12" x14ac:dyDescent="0.25">
      <c r="K269" s="48" t="s">
        <v>54</v>
      </c>
      <c r="L269" s="30" t="s">
        <v>54</v>
      </c>
    </row>
    <row r="270" spans="11:12" x14ac:dyDescent="0.25">
      <c r="K270" s="48" t="s">
        <v>54</v>
      </c>
      <c r="L270" s="30" t="s">
        <v>54</v>
      </c>
    </row>
    <row r="271" spans="11:12" x14ac:dyDescent="0.25">
      <c r="K271" s="48" t="s">
        <v>54</v>
      </c>
      <c r="L271" s="30" t="s">
        <v>54</v>
      </c>
    </row>
    <row r="272" spans="11:12" x14ac:dyDescent="0.25">
      <c r="K272" s="48" t="s">
        <v>54</v>
      </c>
      <c r="L272" s="30" t="s">
        <v>54</v>
      </c>
    </row>
    <row r="273" spans="11:12" x14ac:dyDescent="0.25">
      <c r="K273" s="48" t="s">
        <v>54</v>
      </c>
      <c r="L273" s="30" t="s">
        <v>54</v>
      </c>
    </row>
    <row r="274" spans="11:12" x14ac:dyDescent="0.25">
      <c r="K274" s="48" t="s">
        <v>54</v>
      </c>
      <c r="L274" s="30" t="s">
        <v>54</v>
      </c>
    </row>
    <row r="275" spans="11:12" x14ac:dyDescent="0.25">
      <c r="K275" s="48" t="s">
        <v>54</v>
      </c>
      <c r="L275" s="30" t="s">
        <v>54</v>
      </c>
    </row>
    <row r="276" spans="11:12" x14ac:dyDescent="0.25">
      <c r="K276" s="48" t="s">
        <v>54</v>
      </c>
      <c r="L276" s="30" t="s">
        <v>54</v>
      </c>
    </row>
    <row r="277" spans="11:12" x14ac:dyDescent="0.25">
      <c r="K277" s="48" t="s">
        <v>54</v>
      </c>
      <c r="L277" s="30" t="s">
        <v>54</v>
      </c>
    </row>
    <row r="278" spans="11:12" x14ac:dyDescent="0.25">
      <c r="K278" s="48" t="s">
        <v>54</v>
      </c>
      <c r="L278" s="30" t="s">
        <v>54</v>
      </c>
    </row>
    <row r="279" spans="11:12" x14ac:dyDescent="0.25">
      <c r="K279" s="48" t="s">
        <v>54</v>
      </c>
      <c r="L279" s="30" t="s">
        <v>54</v>
      </c>
    </row>
    <row r="280" spans="11:12" x14ac:dyDescent="0.25">
      <c r="K280" s="48" t="s">
        <v>54</v>
      </c>
      <c r="L280" s="30" t="s">
        <v>54</v>
      </c>
    </row>
    <row r="281" spans="11:12" x14ac:dyDescent="0.25">
      <c r="K281" s="48" t="s">
        <v>54</v>
      </c>
      <c r="L281" s="30" t="s">
        <v>54</v>
      </c>
    </row>
    <row r="282" spans="11:12" x14ac:dyDescent="0.25">
      <c r="K282" s="48" t="s">
        <v>54</v>
      </c>
      <c r="L282" s="30" t="s">
        <v>54</v>
      </c>
    </row>
    <row r="283" spans="11:12" x14ac:dyDescent="0.25">
      <c r="K283" s="48" t="s">
        <v>54</v>
      </c>
      <c r="L283" s="30" t="s">
        <v>54</v>
      </c>
    </row>
    <row r="284" spans="11:12" x14ac:dyDescent="0.25">
      <c r="K284" s="48" t="s">
        <v>54</v>
      </c>
      <c r="L284" s="30" t="s">
        <v>54</v>
      </c>
    </row>
    <row r="285" spans="11:12" x14ac:dyDescent="0.25">
      <c r="K285" s="48" t="s">
        <v>54</v>
      </c>
      <c r="L285" s="30" t="s">
        <v>54</v>
      </c>
    </row>
    <row r="286" spans="11:12" x14ac:dyDescent="0.25">
      <c r="K286" s="48" t="s">
        <v>54</v>
      </c>
      <c r="L286" s="30" t="s">
        <v>54</v>
      </c>
    </row>
    <row r="287" spans="11:12" x14ac:dyDescent="0.25">
      <c r="K287" s="48" t="s">
        <v>54</v>
      </c>
      <c r="L287" s="30" t="s">
        <v>54</v>
      </c>
    </row>
    <row r="288" spans="11:12" x14ac:dyDescent="0.25">
      <c r="K288" s="48" t="s">
        <v>54</v>
      </c>
      <c r="L288" s="30" t="s">
        <v>54</v>
      </c>
    </row>
    <row r="289" spans="11:12" x14ac:dyDescent="0.25">
      <c r="K289" s="48" t="s">
        <v>54</v>
      </c>
      <c r="L289" s="30" t="s">
        <v>54</v>
      </c>
    </row>
    <row r="290" spans="11:12" x14ac:dyDescent="0.25">
      <c r="K290" s="48" t="s">
        <v>54</v>
      </c>
      <c r="L290" s="30" t="s">
        <v>54</v>
      </c>
    </row>
    <row r="291" spans="11:12" x14ac:dyDescent="0.25">
      <c r="K291" s="48" t="s">
        <v>54</v>
      </c>
      <c r="L291" s="30" t="s">
        <v>54</v>
      </c>
    </row>
    <row r="292" spans="11:12" x14ac:dyDescent="0.25">
      <c r="K292" s="48" t="s">
        <v>54</v>
      </c>
      <c r="L292" s="30" t="s">
        <v>54</v>
      </c>
    </row>
    <row r="293" spans="11:12" x14ac:dyDescent="0.25">
      <c r="K293" s="48" t="s">
        <v>54</v>
      </c>
      <c r="L293" s="30" t="s">
        <v>54</v>
      </c>
    </row>
    <row r="294" spans="11:12" x14ac:dyDescent="0.25">
      <c r="K294" s="48" t="s">
        <v>54</v>
      </c>
      <c r="L294" s="30" t="s">
        <v>54</v>
      </c>
    </row>
    <row r="295" spans="11:12" x14ac:dyDescent="0.25">
      <c r="K295" s="48" t="s">
        <v>54</v>
      </c>
      <c r="L295" s="30" t="s">
        <v>54</v>
      </c>
    </row>
    <row r="296" spans="11:12" x14ac:dyDescent="0.25">
      <c r="K296" s="48" t="s">
        <v>54</v>
      </c>
      <c r="L296" s="30" t="s">
        <v>54</v>
      </c>
    </row>
    <row r="297" spans="11:12" x14ac:dyDescent="0.25">
      <c r="K297" s="48" t="s">
        <v>54</v>
      </c>
      <c r="L297" s="30" t="s">
        <v>54</v>
      </c>
    </row>
    <row r="298" spans="11:12" x14ac:dyDescent="0.25">
      <c r="K298" s="48" t="s">
        <v>54</v>
      </c>
      <c r="L298" s="30" t="s">
        <v>54</v>
      </c>
    </row>
    <row r="299" spans="11:12" x14ac:dyDescent="0.25">
      <c r="K299" s="48" t="s">
        <v>54</v>
      </c>
      <c r="L299" s="30" t="s">
        <v>54</v>
      </c>
    </row>
    <row r="300" spans="11:12" x14ac:dyDescent="0.25">
      <c r="K300" s="48" t="s">
        <v>54</v>
      </c>
      <c r="L300" s="30" t="s">
        <v>54</v>
      </c>
    </row>
    <row r="301" spans="11:12" x14ac:dyDescent="0.25">
      <c r="K301" s="48" t="s">
        <v>54</v>
      </c>
      <c r="L301" s="30" t="s">
        <v>54</v>
      </c>
    </row>
    <row r="302" spans="11:12" x14ac:dyDescent="0.25">
      <c r="K302" s="48" t="s">
        <v>54</v>
      </c>
      <c r="L302" s="30" t="s">
        <v>54</v>
      </c>
    </row>
    <row r="303" spans="11:12" x14ac:dyDescent="0.25">
      <c r="K303" s="48" t="s">
        <v>54</v>
      </c>
      <c r="L303" s="30" t="s">
        <v>54</v>
      </c>
    </row>
    <row r="304" spans="11:12" x14ac:dyDescent="0.25">
      <c r="K304" s="26" t="s">
        <v>55</v>
      </c>
      <c r="L304" s="49"/>
    </row>
    <row r="305" spans="11:12" x14ac:dyDescent="0.25">
      <c r="K305" s="48">
        <v>43904</v>
      </c>
      <c r="L305" s="30">
        <v>100</v>
      </c>
    </row>
    <row r="306" spans="11:12" x14ac:dyDescent="0.25">
      <c r="K306" s="48">
        <v>43911</v>
      </c>
      <c r="L306" s="30">
        <v>99.6053</v>
      </c>
    </row>
    <row r="307" spans="11:12" x14ac:dyDescent="0.25">
      <c r="K307" s="48">
        <v>43918</v>
      </c>
      <c r="L307" s="30">
        <v>98.106899999999996</v>
      </c>
    </row>
    <row r="308" spans="11:12" x14ac:dyDescent="0.25">
      <c r="K308" s="48">
        <v>43925</v>
      </c>
      <c r="L308" s="30">
        <v>96.257499999999993</v>
      </c>
    </row>
    <row r="309" spans="11:12" x14ac:dyDescent="0.25">
      <c r="K309" s="48">
        <v>43932</v>
      </c>
      <c r="L309" s="30">
        <v>93.491100000000003</v>
      </c>
    </row>
    <row r="310" spans="11:12" x14ac:dyDescent="0.25">
      <c r="K310" s="48">
        <v>43939</v>
      </c>
      <c r="L310" s="30">
        <v>93.694500000000005</v>
      </c>
    </row>
    <row r="311" spans="11:12" x14ac:dyDescent="0.25">
      <c r="K311" s="48">
        <v>43946</v>
      </c>
      <c r="L311" s="30">
        <v>94.113399999999999</v>
      </c>
    </row>
    <row r="312" spans="11:12" x14ac:dyDescent="0.25">
      <c r="K312" s="48">
        <v>43953</v>
      </c>
      <c r="L312" s="30">
        <v>94.6751</v>
      </c>
    </row>
    <row r="313" spans="11:12" x14ac:dyDescent="0.25">
      <c r="K313" s="48">
        <v>43960</v>
      </c>
      <c r="L313" s="30">
        <v>93.583200000000005</v>
      </c>
    </row>
    <row r="314" spans="11:12" x14ac:dyDescent="0.25">
      <c r="K314" s="48">
        <v>43967</v>
      </c>
      <c r="L314" s="30">
        <v>92.816599999999994</v>
      </c>
    </row>
    <row r="315" spans="11:12" x14ac:dyDescent="0.25">
      <c r="K315" s="48">
        <v>43974</v>
      </c>
      <c r="L315" s="30">
        <v>92.4696</v>
      </c>
    </row>
    <row r="316" spans="11:12" x14ac:dyDescent="0.25">
      <c r="K316" s="48">
        <v>43981</v>
      </c>
      <c r="L316" s="30">
        <v>93.819900000000004</v>
      </c>
    </row>
    <row r="317" spans="11:12" x14ac:dyDescent="0.25">
      <c r="K317" s="48">
        <v>43988</v>
      </c>
      <c r="L317" s="30">
        <v>95.933999999999997</v>
      </c>
    </row>
    <row r="318" spans="11:12" x14ac:dyDescent="0.25">
      <c r="K318" s="48">
        <v>43995</v>
      </c>
      <c r="L318" s="30">
        <v>96.612799999999993</v>
      </c>
    </row>
    <row r="319" spans="11:12" x14ac:dyDescent="0.25">
      <c r="K319" s="48">
        <v>44002</v>
      </c>
      <c r="L319" s="30">
        <v>97.596199999999996</v>
      </c>
    </row>
    <row r="320" spans="11:12" x14ac:dyDescent="0.25">
      <c r="K320" s="48">
        <v>44009</v>
      </c>
      <c r="L320" s="30">
        <v>97.3506</v>
      </c>
    </row>
    <row r="321" spans="11:12" x14ac:dyDescent="0.25">
      <c r="K321" s="48">
        <v>44016</v>
      </c>
      <c r="L321" s="30">
        <v>99.1815</v>
      </c>
    </row>
    <row r="322" spans="11:12" x14ac:dyDescent="0.25">
      <c r="K322" s="48">
        <v>44023</v>
      </c>
      <c r="L322" s="30">
        <v>96.790899999999993</v>
      </c>
    </row>
    <row r="323" spans="11:12" x14ac:dyDescent="0.25">
      <c r="K323" s="48">
        <v>44030</v>
      </c>
      <c r="L323" s="30">
        <v>96.608999999999995</v>
      </c>
    </row>
    <row r="324" spans="11:12" x14ac:dyDescent="0.25">
      <c r="K324" s="48">
        <v>44037</v>
      </c>
      <c r="L324" s="30">
        <v>96.407499999999999</v>
      </c>
    </row>
    <row r="325" spans="11:12" x14ac:dyDescent="0.25">
      <c r="K325" s="48">
        <v>44044</v>
      </c>
      <c r="L325" s="30">
        <v>97.263400000000004</v>
      </c>
    </row>
    <row r="326" spans="11:12" x14ac:dyDescent="0.25">
      <c r="K326" s="48">
        <v>44051</v>
      </c>
      <c r="L326" s="30">
        <v>97.698300000000003</v>
      </c>
    </row>
    <row r="327" spans="11:12" x14ac:dyDescent="0.25">
      <c r="K327" s="48">
        <v>44058</v>
      </c>
      <c r="L327" s="30">
        <v>97.211500000000001</v>
      </c>
    </row>
    <row r="328" spans="11:12" x14ac:dyDescent="0.25">
      <c r="K328" s="48">
        <v>44065</v>
      </c>
      <c r="L328" s="30">
        <v>97.073300000000003</v>
      </c>
    </row>
    <row r="329" spans="11:12" x14ac:dyDescent="0.25">
      <c r="K329" s="48">
        <v>44072</v>
      </c>
      <c r="L329" s="30">
        <v>97.294700000000006</v>
      </c>
    </row>
    <row r="330" spans="11:12" x14ac:dyDescent="0.25">
      <c r="K330" s="48">
        <v>44079</v>
      </c>
      <c r="L330" s="30">
        <v>100.0347</v>
      </c>
    </row>
    <row r="331" spans="11:12" x14ac:dyDescent="0.25">
      <c r="K331" s="48">
        <v>44086</v>
      </c>
      <c r="L331" s="30">
        <v>101.01560000000001</v>
      </c>
    </row>
    <row r="332" spans="11:12" x14ac:dyDescent="0.25">
      <c r="K332" s="48">
        <v>44093</v>
      </c>
      <c r="L332" s="30">
        <v>101.878</v>
      </c>
    </row>
    <row r="333" spans="11:12" x14ac:dyDescent="0.25">
      <c r="K333" s="48">
        <v>44100</v>
      </c>
      <c r="L333" s="30">
        <v>101.0318</v>
      </c>
    </row>
    <row r="334" spans="11:12" x14ac:dyDescent="0.25">
      <c r="K334" s="48">
        <v>44107</v>
      </c>
      <c r="L334" s="30">
        <v>98.9071</v>
      </c>
    </row>
    <row r="335" spans="11:12" x14ac:dyDescent="0.25">
      <c r="K335" s="48">
        <v>44114</v>
      </c>
      <c r="L335" s="30">
        <v>97.891599999999997</v>
      </c>
    </row>
    <row r="336" spans="11:12" x14ac:dyDescent="0.25">
      <c r="K336" s="48">
        <v>44121</v>
      </c>
      <c r="L336" s="30">
        <v>98.589100000000002</v>
      </c>
    </row>
    <row r="337" spans="11:12" x14ac:dyDescent="0.25">
      <c r="K337" s="48">
        <v>44128</v>
      </c>
      <c r="L337" s="30">
        <v>98.0124</v>
      </c>
    </row>
    <row r="338" spans="11:12" x14ac:dyDescent="0.25">
      <c r="K338" s="48">
        <v>44135</v>
      </c>
      <c r="L338" s="30">
        <v>98.084500000000006</v>
      </c>
    </row>
    <row r="339" spans="11:12" x14ac:dyDescent="0.25">
      <c r="K339" s="48">
        <v>44142</v>
      </c>
      <c r="L339" s="30">
        <v>99.334100000000007</v>
      </c>
    </row>
    <row r="340" spans="11:12" x14ac:dyDescent="0.25">
      <c r="K340" s="48">
        <v>44149</v>
      </c>
      <c r="L340" s="30">
        <v>100.252</v>
      </c>
    </row>
    <row r="341" spans="11:12" x14ac:dyDescent="0.25">
      <c r="K341" s="48">
        <v>44156</v>
      </c>
      <c r="L341" s="30">
        <v>100.32299999999999</v>
      </c>
    </row>
    <row r="342" spans="11:12" x14ac:dyDescent="0.25">
      <c r="K342" s="48">
        <v>44163</v>
      </c>
      <c r="L342" s="30">
        <v>101.6798</v>
      </c>
    </row>
    <row r="343" spans="11:12" x14ac:dyDescent="0.25">
      <c r="K343" s="48">
        <v>44170</v>
      </c>
      <c r="L343" s="30">
        <v>103.49299999999999</v>
      </c>
    </row>
    <row r="344" spans="11:12" x14ac:dyDescent="0.25">
      <c r="K344" s="48">
        <v>44177</v>
      </c>
      <c r="L344" s="30">
        <v>103.9302</v>
      </c>
    </row>
    <row r="345" spans="11:12" x14ac:dyDescent="0.25">
      <c r="K345" s="48">
        <v>44184</v>
      </c>
      <c r="L345" s="30">
        <v>103.80880000000001</v>
      </c>
    </row>
    <row r="346" spans="11:12" x14ac:dyDescent="0.25">
      <c r="K346" s="48">
        <v>44191</v>
      </c>
      <c r="L346" s="30">
        <v>98.338499999999996</v>
      </c>
    </row>
    <row r="347" spans="11:12" x14ac:dyDescent="0.25">
      <c r="K347" s="48">
        <v>44198</v>
      </c>
      <c r="L347" s="30">
        <v>94.811899999999994</v>
      </c>
    </row>
    <row r="348" spans="11:12" x14ac:dyDescent="0.25">
      <c r="K348" s="48">
        <v>44205</v>
      </c>
      <c r="L348" s="30">
        <v>95.792599999999993</v>
      </c>
    </row>
    <row r="349" spans="11:12" x14ac:dyDescent="0.25">
      <c r="K349" s="48">
        <v>44212</v>
      </c>
      <c r="L349" s="30">
        <v>97.830399999999997</v>
      </c>
    </row>
    <row r="350" spans="11:12" x14ac:dyDescent="0.25">
      <c r="K350" s="48">
        <v>44219</v>
      </c>
      <c r="L350" s="30">
        <v>98.518799999999999</v>
      </c>
    </row>
    <row r="351" spans="11:12" x14ac:dyDescent="0.25">
      <c r="K351" s="48">
        <v>44226</v>
      </c>
      <c r="L351" s="30">
        <v>98.872900000000001</v>
      </c>
    </row>
    <row r="352" spans="11:12" x14ac:dyDescent="0.25">
      <c r="K352" s="48">
        <v>44233</v>
      </c>
      <c r="L352" s="30">
        <v>102.1712</v>
      </c>
    </row>
    <row r="353" spans="11:12" x14ac:dyDescent="0.25">
      <c r="K353" s="48">
        <v>44240</v>
      </c>
      <c r="L353" s="30">
        <v>103.3802</v>
      </c>
    </row>
    <row r="354" spans="11:12" x14ac:dyDescent="0.25">
      <c r="K354" s="48">
        <v>44247</v>
      </c>
      <c r="L354" s="30">
        <v>103.94280000000001</v>
      </c>
    </row>
    <row r="355" spans="11:12" x14ac:dyDescent="0.25">
      <c r="K355" s="48">
        <v>44254</v>
      </c>
      <c r="L355" s="30">
        <v>104.82899999999999</v>
      </c>
    </row>
    <row r="356" spans="11:12" x14ac:dyDescent="0.25">
      <c r="K356" s="48">
        <v>44261</v>
      </c>
      <c r="L356" s="30">
        <v>105.6114</v>
      </c>
    </row>
    <row r="357" spans="11:12" x14ac:dyDescent="0.25">
      <c r="K357" s="48">
        <v>44268</v>
      </c>
      <c r="L357" s="30">
        <v>105.6296</v>
      </c>
    </row>
    <row r="358" spans="11:12" x14ac:dyDescent="0.25">
      <c r="K358" s="48">
        <v>44275</v>
      </c>
      <c r="L358" s="30">
        <v>105.6164</v>
      </c>
    </row>
    <row r="359" spans="11:12" x14ac:dyDescent="0.25">
      <c r="K359" s="48">
        <v>44282</v>
      </c>
      <c r="L359" s="30">
        <v>105.876</v>
      </c>
    </row>
    <row r="360" spans="11:12" x14ac:dyDescent="0.25">
      <c r="K360" s="48">
        <v>44289</v>
      </c>
      <c r="L360" s="30">
        <v>104.9581</v>
      </c>
    </row>
    <row r="361" spans="11:12" x14ac:dyDescent="0.25">
      <c r="K361" s="48">
        <v>44296</v>
      </c>
      <c r="L361" s="30">
        <v>103.44970000000001</v>
      </c>
    </row>
    <row r="362" spans="11:12" x14ac:dyDescent="0.25">
      <c r="K362" s="48">
        <v>44303</v>
      </c>
      <c r="L362" s="30">
        <v>104.18389999999999</v>
      </c>
    </row>
    <row r="363" spans="11:12" x14ac:dyDescent="0.25">
      <c r="K363" s="48">
        <v>44310</v>
      </c>
      <c r="L363" s="30">
        <v>103.70489999999999</v>
      </c>
    </row>
    <row r="364" spans="11:12" x14ac:dyDescent="0.25">
      <c r="K364" s="48">
        <v>44317</v>
      </c>
      <c r="L364" s="30">
        <v>103.8417</v>
      </c>
    </row>
    <row r="365" spans="11:12" x14ac:dyDescent="0.25">
      <c r="K365" s="48">
        <v>44324</v>
      </c>
      <c r="L365" s="30">
        <v>102.46639999999999</v>
      </c>
    </row>
    <row r="366" spans="11:12" x14ac:dyDescent="0.25">
      <c r="K366" s="48">
        <v>44331</v>
      </c>
      <c r="L366" s="30">
        <v>102.3711</v>
      </c>
    </row>
    <row r="367" spans="11:12" x14ac:dyDescent="0.25">
      <c r="K367" s="48">
        <v>44338</v>
      </c>
      <c r="L367" s="30">
        <v>103.09139999999999</v>
      </c>
    </row>
    <row r="368" spans="11:12" x14ac:dyDescent="0.25">
      <c r="K368" s="48" t="s">
        <v>54</v>
      </c>
      <c r="L368" s="30" t="s">
        <v>54</v>
      </c>
    </row>
    <row r="369" spans="11:12" x14ac:dyDescent="0.25">
      <c r="K369" s="48" t="s">
        <v>54</v>
      </c>
      <c r="L369" s="30" t="s">
        <v>54</v>
      </c>
    </row>
    <row r="370" spans="11:12" x14ac:dyDescent="0.25">
      <c r="K370" s="48" t="s">
        <v>54</v>
      </c>
      <c r="L370" s="30" t="s">
        <v>54</v>
      </c>
    </row>
    <row r="371" spans="11:12" x14ac:dyDescent="0.25">
      <c r="K371" s="48" t="s">
        <v>54</v>
      </c>
      <c r="L371" s="30" t="s">
        <v>54</v>
      </c>
    </row>
    <row r="372" spans="11:12" x14ac:dyDescent="0.25">
      <c r="K372" s="48" t="s">
        <v>54</v>
      </c>
      <c r="L372" s="30" t="s">
        <v>54</v>
      </c>
    </row>
    <row r="373" spans="11:12" x14ac:dyDescent="0.25">
      <c r="K373" s="48" t="s">
        <v>54</v>
      </c>
      <c r="L373" s="30" t="s">
        <v>54</v>
      </c>
    </row>
    <row r="374" spans="11:12" x14ac:dyDescent="0.25">
      <c r="K374" s="48" t="s">
        <v>54</v>
      </c>
      <c r="L374" s="30" t="s">
        <v>54</v>
      </c>
    </row>
    <row r="375" spans="11:12" x14ac:dyDescent="0.25">
      <c r="K375" s="48" t="s">
        <v>54</v>
      </c>
      <c r="L375" s="30" t="s">
        <v>54</v>
      </c>
    </row>
    <row r="376" spans="11:12" x14ac:dyDescent="0.25">
      <c r="K376" s="48" t="s">
        <v>54</v>
      </c>
      <c r="L376" s="30" t="s">
        <v>54</v>
      </c>
    </row>
    <row r="377" spans="11:12" x14ac:dyDescent="0.25">
      <c r="K377" s="48" t="s">
        <v>54</v>
      </c>
      <c r="L377" s="30" t="s">
        <v>54</v>
      </c>
    </row>
    <row r="378" spans="11:12" x14ac:dyDescent="0.25">
      <c r="K378" s="48" t="s">
        <v>54</v>
      </c>
      <c r="L378" s="30" t="s">
        <v>54</v>
      </c>
    </row>
    <row r="379" spans="11:12" x14ac:dyDescent="0.25">
      <c r="K379" s="48" t="s">
        <v>54</v>
      </c>
      <c r="L379" s="30" t="s">
        <v>54</v>
      </c>
    </row>
    <row r="380" spans="11:12" x14ac:dyDescent="0.25">
      <c r="K380" s="48" t="s">
        <v>54</v>
      </c>
      <c r="L380" s="30" t="s">
        <v>54</v>
      </c>
    </row>
    <row r="381" spans="11:12" x14ac:dyDescent="0.25">
      <c r="K381" s="48" t="s">
        <v>54</v>
      </c>
      <c r="L381" s="30" t="s">
        <v>54</v>
      </c>
    </row>
    <row r="382" spans="11:12" x14ac:dyDescent="0.25">
      <c r="K382" s="48" t="s">
        <v>54</v>
      </c>
      <c r="L382" s="30" t="s">
        <v>54</v>
      </c>
    </row>
    <row r="383" spans="11:12" x14ac:dyDescent="0.25">
      <c r="K383" s="48" t="s">
        <v>54</v>
      </c>
      <c r="L383" s="30" t="s">
        <v>54</v>
      </c>
    </row>
    <row r="384" spans="11:12" x14ac:dyDescent="0.25">
      <c r="K384" s="48" t="s">
        <v>54</v>
      </c>
      <c r="L384" s="30" t="s">
        <v>54</v>
      </c>
    </row>
    <row r="385" spans="11:12" x14ac:dyDescent="0.25">
      <c r="K385" s="48" t="s">
        <v>54</v>
      </c>
      <c r="L385" s="30" t="s">
        <v>54</v>
      </c>
    </row>
    <row r="386" spans="11:12" x14ac:dyDescent="0.25">
      <c r="K386" s="48" t="s">
        <v>54</v>
      </c>
      <c r="L386" s="30" t="s">
        <v>54</v>
      </c>
    </row>
    <row r="387" spans="11:12" x14ac:dyDescent="0.25">
      <c r="K387" s="48" t="s">
        <v>54</v>
      </c>
      <c r="L387" s="30" t="s">
        <v>54</v>
      </c>
    </row>
    <row r="388" spans="11:12" x14ac:dyDescent="0.25">
      <c r="K388" s="48" t="s">
        <v>54</v>
      </c>
      <c r="L388" s="30" t="s">
        <v>54</v>
      </c>
    </row>
    <row r="389" spans="11:12" x14ac:dyDescent="0.25">
      <c r="K389" s="48" t="s">
        <v>54</v>
      </c>
      <c r="L389" s="30" t="s">
        <v>54</v>
      </c>
    </row>
    <row r="390" spans="11:12" x14ac:dyDescent="0.25">
      <c r="K390" s="48" t="s">
        <v>54</v>
      </c>
      <c r="L390" s="30" t="s">
        <v>54</v>
      </c>
    </row>
    <row r="391" spans="11:12" x14ac:dyDescent="0.25">
      <c r="K391" s="48" t="s">
        <v>54</v>
      </c>
      <c r="L391" s="30" t="s">
        <v>54</v>
      </c>
    </row>
    <row r="392" spans="11:12" x14ac:dyDescent="0.25">
      <c r="K392" s="48" t="s">
        <v>54</v>
      </c>
      <c r="L392" s="30" t="s">
        <v>54</v>
      </c>
    </row>
    <row r="393" spans="11:12" x14ac:dyDescent="0.25">
      <c r="K393" s="48" t="s">
        <v>54</v>
      </c>
      <c r="L393" s="30" t="s">
        <v>54</v>
      </c>
    </row>
    <row r="394" spans="11:12" x14ac:dyDescent="0.25">
      <c r="K394" s="48" t="s">
        <v>54</v>
      </c>
      <c r="L394" s="30" t="s">
        <v>54</v>
      </c>
    </row>
    <row r="395" spans="11:12" x14ac:dyDescent="0.25">
      <c r="K395" s="48" t="s">
        <v>54</v>
      </c>
      <c r="L395" s="30" t="s">
        <v>54</v>
      </c>
    </row>
    <row r="396" spans="11:12" x14ac:dyDescent="0.25">
      <c r="K396" s="48" t="s">
        <v>54</v>
      </c>
      <c r="L396" s="30" t="s">
        <v>54</v>
      </c>
    </row>
    <row r="397" spans="11:12" x14ac:dyDescent="0.25">
      <c r="K397" s="48" t="s">
        <v>54</v>
      </c>
      <c r="L397" s="30" t="s">
        <v>54</v>
      </c>
    </row>
    <row r="398" spans="11:12" x14ac:dyDescent="0.25">
      <c r="K398" s="48" t="s">
        <v>54</v>
      </c>
      <c r="L398" s="30" t="s">
        <v>54</v>
      </c>
    </row>
    <row r="399" spans="11:12" x14ac:dyDescent="0.25">
      <c r="K399" s="48" t="s">
        <v>54</v>
      </c>
      <c r="L399" s="30" t="s">
        <v>54</v>
      </c>
    </row>
    <row r="400" spans="11:12" x14ac:dyDescent="0.25">
      <c r="K400" s="48" t="s">
        <v>54</v>
      </c>
      <c r="L400" s="30" t="s">
        <v>54</v>
      </c>
    </row>
    <row r="401" spans="11:12" x14ac:dyDescent="0.25">
      <c r="K401" s="48" t="s">
        <v>54</v>
      </c>
      <c r="L401" s="30" t="s">
        <v>54</v>
      </c>
    </row>
    <row r="402" spans="11:12" x14ac:dyDescent="0.25">
      <c r="K402" s="48" t="s">
        <v>54</v>
      </c>
      <c r="L402" s="30" t="s">
        <v>54</v>
      </c>
    </row>
    <row r="403" spans="11:12" x14ac:dyDescent="0.25">
      <c r="K403" s="48" t="s">
        <v>54</v>
      </c>
      <c r="L403" s="30" t="s">
        <v>54</v>
      </c>
    </row>
    <row r="404" spans="11:12" x14ac:dyDescent="0.25">
      <c r="K404" s="48" t="s">
        <v>54</v>
      </c>
      <c r="L404" s="30" t="s">
        <v>54</v>
      </c>
    </row>
    <row r="405" spans="11:12" x14ac:dyDescent="0.25">
      <c r="K405" s="48" t="s">
        <v>54</v>
      </c>
      <c r="L405" s="30" t="s">
        <v>54</v>
      </c>
    </row>
    <row r="406" spans="11:12" x14ac:dyDescent="0.25">
      <c r="K406" s="48" t="s">
        <v>54</v>
      </c>
      <c r="L406" s="30" t="s">
        <v>54</v>
      </c>
    </row>
    <row r="407" spans="11:12" x14ac:dyDescent="0.25">
      <c r="K407" s="48" t="s">
        <v>54</v>
      </c>
      <c r="L407" s="30" t="s">
        <v>54</v>
      </c>
    </row>
    <row r="408" spans="11:12" x14ac:dyDescent="0.25">
      <c r="K408" s="48" t="s">
        <v>54</v>
      </c>
      <c r="L408" s="30" t="s">
        <v>54</v>
      </c>
    </row>
    <row r="409" spans="11:12" x14ac:dyDescent="0.25">
      <c r="K409" s="48" t="s">
        <v>54</v>
      </c>
      <c r="L409" s="30" t="s">
        <v>54</v>
      </c>
    </row>
    <row r="410" spans="11:12" x14ac:dyDescent="0.25">
      <c r="K410" s="48" t="s">
        <v>54</v>
      </c>
      <c r="L410" s="30" t="s">
        <v>54</v>
      </c>
    </row>
    <row r="411" spans="11:12" x14ac:dyDescent="0.25">
      <c r="K411" s="48" t="s">
        <v>54</v>
      </c>
      <c r="L411" s="30" t="s">
        <v>54</v>
      </c>
    </row>
    <row r="412" spans="11:12" x14ac:dyDescent="0.25">
      <c r="K412" s="48" t="s">
        <v>54</v>
      </c>
      <c r="L412" s="30" t="s">
        <v>54</v>
      </c>
    </row>
    <row r="413" spans="11:12" x14ac:dyDescent="0.25">
      <c r="K413" s="48" t="s">
        <v>54</v>
      </c>
      <c r="L413" s="30" t="s">
        <v>54</v>
      </c>
    </row>
    <row r="414" spans="11:12" x14ac:dyDescent="0.25">
      <c r="K414" s="48" t="s">
        <v>54</v>
      </c>
      <c r="L414" s="30" t="s">
        <v>54</v>
      </c>
    </row>
    <row r="415" spans="11:12" x14ac:dyDescent="0.25">
      <c r="K415" s="48" t="s">
        <v>54</v>
      </c>
      <c r="L415" s="30" t="s">
        <v>54</v>
      </c>
    </row>
    <row r="416" spans="11:12" x14ac:dyDescent="0.25">
      <c r="K416" s="48" t="s">
        <v>54</v>
      </c>
      <c r="L416" s="30" t="s">
        <v>54</v>
      </c>
    </row>
    <row r="417" spans="11:12" x14ac:dyDescent="0.25">
      <c r="K417" s="48" t="s">
        <v>54</v>
      </c>
      <c r="L417" s="30" t="s">
        <v>54</v>
      </c>
    </row>
    <row r="418" spans="11:12" x14ac:dyDescent="0.25">
      <c r="K418" s="48" t="s">
        <v>54</v>
      </c>
      <c r="L418" s="30" t="s">
        <v>54</v>
      </c>
    </row>
    <row r="419" spans="11:12" x14ac:dyDescent="0.25">
      <c r="K419" s="48" t="s">
        <v>54</v>
      </c>
      <c r="L419" s="30" t="s">
        <v>54</v>
      </c>
    </row>
    <row r="420" spans="11:12" x14ac:dyDescent="0.25">
      <c r="K420" s="48" t="s">
        <v>54</v>
      </c>
      <c r="L420" s="30" t="s">
        <v>54</v>
      </c>
    </row>
    <row r="421" spans="11:12" x14ac:dyDescent="0.25">
      <c r="K421" s="48" t="s">
        <v>54</v>
      </c>
      <c r="L421" s="30" t="s">
        <v>54</v>
      </c>
    </row>
    <row r="422" spans="11:12" x14ac:dyDescent="0.25">
      <c r="K422" s="48" t="s">
        <v>54</v>
      </c>
      <c r="L422" s="30" t="s">
        <v>54</v>
      </c>
    </row>
    <row r="423" spans="11:12" x14ac:dyDescent="0.25">
      <c r="K423" s="48" t="s">
        <v>54</v>
      </c>
      <c r="L423" s="30" t="s">
        <v>54</v>
      </c>
    </row>
    <row r="424" spans="11:12" x14ac:dyDescent="0.25">
      <c r="K424" s="48" t="s">
        <v>54</v>
      </c>
      <c r="L424" s="30" t="s">
        <v>54</v>
      </c>
    </row>
    <row r="425" spans="11:12" x14ac:dyDescent="0.25">
      <c r="K425" s="48" t="s">
        <v>54</v>
      </c>
      <c r="L425" s="30" t="s">
        <v>54</v>
      </c>
    </row>
    <row r="426" spans="11:12" x14ac:dyDescent="0.25">
      <c r="K426" s="48" t="s">
        <v>54</v>
      </c>
      <c r="L426" s="30" t="s">
        <v>54</v>
      </c>
    </row>
    <row r="427" spans="11:12" x14ac:dyDescent="0.25">
      <c r="K427" s="48" t="s">
        <v>54</v>
      </c>
      <c r="L427" s="30" t="s">
        <v>54</v>
      </c>
    </row>
    <row r="428" spans="11:12" x14ac:dyDescent="0.25">
      <c r="K428" s="48" t="s">
        <v>54</v>
      </c>
      <c r="L428" s="30" t="s">
        <v>54</v>
      </c>
    </row>
    <row r="429" spans="11:12" x14ac:dyDescent="0.25">
      <c r="K429" s="48" t="s">
        <v>54</v>
      </c>
      <c r="L429" s="30" t="s">
        <v>54</v>
      </c>
    </row>
    <row r="430" spans="11:12" x14ac:dyDescent="0.25">
      <c r="K430" s="48" t="s">
        <v>54</v>
      </c>
      <c r="L430" s="30" t="s">
        <v>54</v>
      </c>
    </row>
    <row r="431" spans="11:12" x14ac:dyDescent="0.25">
      <c r="K431" s="48" t="s">
        <v>54</v>
      </c>
      <c r="L431" s="30" t="s">
        <v>54</v>
      </c>
    </row>
    <row r="432" spans="11:12" x14ac:dyDescent="0.25">
      <c r="K432" s="48" t="s">
        <v>54</v>
      </c>
      <c r="L432" s="30" t="s">
        <v>54</v>
      </c>
    </row>
    <row r="433" spans="11:12" x14ac:dyDescent="0.25">
      <c r="K433" s="48" t="s">
        <v>54</v>
      </c>
      <c r="L433" s="30" t="s">
        <v>54</v>
      </c>
    </row>
    <row r="434" spans="11:12" x14ac:dyDescent="0.25">
      <c r="K434" s="48" t="s">
        <v>54</v>
      </c>
      <c r="L434" s="30" t="s">
        <v>54</v>
      </c>
    </row>
    <row r="435" spans="11:12" x14ac:dyDescent="0.25">
      <c r="K435" s="48" t="s">
        <v>54</v>
      </c>
      <c r="L435" s="30" t="s">
        <v>54</v>
      </c>
    </row>
    <row r="436" spans="11:12" x14ac:dyDescent="0.25">
      <c r="K436" s="48" t="s">
        <v>54</v>
      </c>
      <c r="L436" s="30" t="s">
        <v>54</v>
      </c>
    </row>
    <row r="437" spans="11:12" x14ac:dyDescent="0.25">
      <c r="K437" s="48" t="s">
        <v>54</v>
      </c>
      <c r="L437" s="30" t="s">
        <v>54</v>
      </c>
    </row>
    <row r="438" spans="11:12" x14ac:dyDescent="0.25">
      <c r="K438" s="48" t="s">
        <v>54</v>
      </c>
      <c r="L438" s="30" t="s">
        <v>54</v>
      </c>
    </row>
    <row r="439" spans="11:12" x14ac:dyDescent="0.25">
      <c r="K439" s="48" t="s">
        <v>54</v>
      </c>
      <c r="L439" s="30" t="s">
        <v>54</v>
      </c>
    </row>
    <row r="440" spans="11:12" x14ac:dyDescent="0.25">
      <c r="K440" s="48" t="s">
        <v>54</v>
      </c>
      <c r="L440" s="30" t="s">
        <v>54</v>
      </c>
    </row>
    <row r="441" spans="11:12" x14ac:dyDescent="0.25">
      <c r="K441" s="48" t="s">
        <v>54</v>
      </c>
      <c r="L441" s="30" t="s">
        <v>54</v>
      </c>
    </row>
    <row r="442" spans="11:12" x14ac:dyDescent="0.25">
      <c r="K442" s="48" t="s">
        <v>54</v>
      </c>
      <c r="L442" s="30" t="s">
        <v>54</v>
      </c>
    </row>
    <row r="443" spans="11:12" x14ac:dyDescent="0.25">
      <c r="K443" s="48" t="s">
        <v>54</v>
      </c>
      <c r="L443" s="30" t="s">
        <v>54</v>
      </c>
    </row>
    <row r="444" spans="11:12" x14ac:dyDescent="0.25">
      <c r="K444" s="48" t="s">
        <v>54</v>
      </c>
      <c r="L444" s="30" t="s">
        <v>54</v>
      </c>
    </row>
    <row r="445" spans="11:12" x14ac:dyDescent="0.25">
      <c r="K445" s="48" t="s">
        <v>54</v>
      </c>
      <c r="L445" s="30" t="s">
        <v>54</v>
      </c>
    </row>
    <row r="446" spans="11:12" x14ac:dyDescent="0.25">
      <c r="K446" s="48" t="s">
        <v>54</v>
      </c>
      <c r="L446" s="30" t="s">
        <v>54</v>
      </c>
    </row>
    <row r="447" spans="11:12" x14ac:dyDescent="0.25">
      <c r="K447" s="48" t="s">
        <v>54</v>
      </c>
      <c r="L447" s="30" t="s">
        <v>54</v>
      </c>
    </row>
    <row r="448" spans="11:12" x14ac:dyDescent="0.25">
      <c r="K448" s="48" t="s">
        <v>54</v>
      </c>
      <c r="L448" s="30" t="s">
        <v>54</v>
      </c>
    </row>
    <row r="449" spans="11:12" x14ac:dyDescent="0.25">
      <c r="K449" s="48" t="s">
        <v>54</v>
      </c>
      <c r="L449" s="30" t="s">
        <v>54</v>
      </c>
    </row>
    <row r="450" spans="11:12" x14ac:dyDescent="0.25">
      <c r="K450" s="48" t="s">
        <v>54</v>
      </c>
      <c r="L450" s="30" t="s">
        <v>54</v>
      </c>
    </row>
    <row r="451" spans="11:12" x14ac:dyDescent="0.25">
      <c r="K451" s="48" t="s">
        <v>54</v>
      </c>
      <c r="L451" s="30" t="s">
        <v>54</v>
      </c>
    </row>
    <row r="452" spans="11:12" x14ac:dyDescent="0.25">
      <c r="K452" s="26" t="s">
        <v>56</v>
      </c>
      <c r="L452" s="26"/>
    </row>
    <row r="453" spans="11:12" x14ac:dyDescent="0.25">
      <c r="K453" s="48">
        <v>43904</v>
      </c>
      <c r="L453" s="30">
        <v>100</v>
      </c>
    </row>
    <row r="454" spans="11:12" x14ac:dyDescent="0.25">
      <c r="K454" s="48">
        <v>43911</v>
      </c>
      <c r="L454" s="30">
        <v>98.664699999999996</v>
      </c>
    </row>
    <row r="455" spans="11:12" x14ac:dyDescent="0.25">
      <c r="K455" s="48">
        <v>43918</v>
      </c>
      <c r="L455" s="30">
        <v>95.441199999999995</v>
      </c>
    </row>
    <row r="456" spans="11:12" x14ac:dyDescent="0.25">
      <c r="K456" s="48">
        <v>43925</v>
      </c>
      <c r="L456" s="30">
        <v>93.780299999999997</v>
      </c>
    </row>
    <row r="457" spans="11:12" x14ac:dyDescent="0.25">
      <c r="K457" s="48">
        <v>43932</v>
      </c>
      <c r="L457" s="30">
        <v>92.735399999999998</v>
      </c>
    </row>
    <row r="458" spans="11:12" x14ac:dyDescent="0.25">
      <c r="K458" s="48">
        <v>43939</v>
      </c>
      <c r="L458" s="30">
        <v>92.6631</v>
      </c>
    </row>
    <row r="459" spans="11:12" x14ac:dyDescent="0.25">
      <c r="K459" s="48">
        <v>43946</v>
      </c>
      <c r="L459" s="30">
        <v>93.196399999999997</v>
      </c>
    </row>
    <row r="460" spans="11:12" x14ac:dyDescent="0.25">
      <c r="K460" s="48">
        <v>43953</v>
      </c>
      <c r="L460" s="30">
        <v>93.835099999999997</v>
      </c>
    </row>
    <row r="461" spans="11:12" x14ac:dyDescent="0.25">
      <c r="K461" s="48">
        <v>43960</v>
      </c>
      <c r="L461" s="30">
        <v>94.552300000000002</v>
      </c>
    </row>
    <row r="462" spans="11:12" x14ac:dyDescent="0.25">
      <c r="K462" s="48">
        <v>43967</v>
      </c>
      <c r="L462" s="30">
        <v>95.416399999999996</v>
      </c>
    </row>
    <row r="463" spans="11:12" x14ac:dyDescent="0.25">
      <c r="K463" s="48">
        <v>43974</v>
      </c>
      <c r="L463" s="30">
        <v>96.192499999999995</v>
      </c>
    </row>
    <row r="464" spans="11:12" x14ac:dyDescent="0.25">
      <c r="K464" s="48">
        <v>43981</v>
      </c>
      <c r="L464" s="30">
        <v>96.468500000000006</v>
      </c>
    </row>
    <row r="465" spans="11:12" x14ac:dyDescent="0.25">
      <c r="K465" s="48">
        <v>43988</v>
      </c>
      <c r="L465" s="30">
        <v>96.077799999999996</v>
      </c>
    </row>
    <row r="466" spans="11:12" x14ac:dyDescent="0.25">
      <c r="K466" s="48">
        <v>43995</v>
      </c>
      <c r="L466" s="30">
        <v>97.003799999999998</v>
      </c>
    </row>
    <row r="467" spans="11:12" x14ac:dyDescent="0.25">
      <c r="K467" s="48">
        <v>44002</v>
      </c>
      <c r="L467" s="30">
        <v>97.6053</v>
      </c>
    </row>
    <row r="468" spans="11:12" x14ac:dyDescent="0.25">
      <c r="K468" s="48">
        <v>44009</v>
      </c>
      <c r="L468" s="30">
        <v>96.915000000000006</v>
      </c>
    </row>
    <row r="469" spans="11:12" x14ac:dyDescent="0.25">
      <c r="K469" s="48">
        <v>44016</v>
      </c>
      <c r="L469" s="30">
        <v>98.617199999999997</v>
      </c>
    </row>
    <row r="470" spans="11:12" x14ac:dyDescent="0.25">
      <c r="K470" s="48">
        <v>44023</v>
      </c>
      <c r="L470" s="30">
        <v>99.173199999999994</v>
      </c>
    </row>
    <row r="471" spans="11:12" x14ac:dyDescent="0.25">
      <c r="K471" s="48">
        <v>44030</v>
      </c>
      <c r="L471" s="30">
        <v>98.891000000000005</v>
      </c>
    </row>
    <row r="472" spans="11:12" x14ac:dyDescent="0.25">
      <c r="K472" s="48">
        <v>44037</v>
      </c>
      <c r="L472" s="30">
        <v>99.089500000000001</v>
      </c>
    </row>
    <row r="473" spans="11:12" x14ac:dyDescent="0.25">
      <c r="K473" s="48">
        <v>44044</v>
      </c>
      <c r="L473" s="30">
        <v>99.504900000000006</v>
      </c>
    </row>
    <row r="474" spans="11:12" x14ac:dyDescent="0.25">
      <c r="K474" s="48">
        <v>44051</v>
      </c>
      <c r="L474" s="30">
        <v>100.7059</v>
      </c>
    </row>
    <row r="475" spans="11:12" x14ac:dyDescent="0.25">
      <c r="K475" s="48">
        <v>44058</v>
      </c>
      <c r="L475" s="30">
        <v>100.7865</v>
      </c>
    </row>
    <row r="476" spans="11:12" x14ac:dyDescent="0.25">
      <c r="K476" s="48">
        <v>44065</v>
      </c>
      <c r="L476" s="30">
        <v>101.1844</v>
      </c>
    </row>
    <row r="477" spans="11:12" x14ac:dyDescent="0.25">
      <c r="K477" s="48">
        <v>44072</v>
      </c>
      <c r="L477" s="30">
        <v>101.21129999999999</v>
      </c>
    </row>
    <row r="478" spans="11:12" x14ac:dyDescent="0.25">
      <c r="K478" s="48">
        <v>44079</v>
      </c>
      <c r="L478" s="30">
        <v>101.0656</v>
      </c>
    </row>
    <row r="479" spans="11:12" x14ac:dyDescent="0.25">
      <c r="K479" s="48">
        <v>44086</v>
      </c>
      <c r="L479" s="30">
        <v>101.0656</v>
      </c>
    </row>
    <row r="480" spans="11:12" x14ac:dyDescent="0.25">
      <c r="K480" s="48">
        <v>44093</v>
      </c>
      <c r="L480" s="30">
        <v>101.541</v>
      </c>
    </row>
    <row r="481" spans="11:12" x14ac:dyDescent="0.25">
      <c r="K481" s="48">
        <v>44100</v>
      </c>
      <c r="L481" s="30">
        <v>101.4542</v>
      </c>
    </row>
    <row r="482" spans="11:12" x14ac:dyDescent="0.25">
      <c r="K482" s="48">
        <v>44107</v>
      </c>
      <c r="L482" s="30">
        <v>101.0159</v>
      </c>
    </row>
    <row r="483" spans="11:12" x14ac:dyDescent="0.25">
      <c r="K483" s="48">
        <v>44114</v>
      </c>
      <c r="L483" s="30">
        <v>100.6005</v>
      </c>
    </row>
    <row r="484" spans="11:12" x14ac:dyDescent="0.25">
      <c r="K484" s="48">
        <v>44121</v>
      </c>
      <c r="L484" s="30">
        <v>100.98390000000001</v>
      </c>
    </row>
    <row r="485" spans="11:12" x14ac:dyDescent="0.25">
      <c r="K485" s="48">
        <v>44128</v>
      </c>
      <c r="L485" s="30">
        <v>101.419</v>
      </c>
    </row>
    <row r="486" spans="11:12" x14ac:dyDescent="0.25">
      <c r="K486" s="48">
        <v>44135</v>
      </c>
      <c r="L486" s="30">
        <v>101.85</v>
      </c>
    </row>
    <row r="487" spans="11:12" x14ac:dyDescent="0.25">
      <c r="K487" s="48">
        <v>44142</v>
      </c>
      <c r="L487" s="30">
        <v>102.375</v>
      </c>
    </row>
    <row r="488" spans="11:12" x14ac:dyDescent="0.25">
      <c r="K488" s="48">
        <v>44149</v>
      </c>
      <c r="L488" s="30">
        <v>102.64919999999999</v>
      </c>
    </row>
    <row r="489" spans="11:12" x14ac:dyDescent="0.25">
      <c r="K489" s="48">
        <v>44156</v>
      </c>
      <c r="L489" s="30">
        <v>103.1134</v>
      </c>
    </row>
    <row r="490" spans="11:12" x14ac:dyDescent="0.25">
      <c r="K490" s="48">
        <v>44163</v>
      </c>
      <c r="L490" s="30">
        <v>103.4452</v>
      </c>
    </row>
    <row r="491" spans="11:12" x14ac:dyDescent="0.25">
      <c r="K491" s="48">
        <v>44170</v>
      </c>
      <c r="L491" s="30">
        <v>103.9237</v>
      </c>
    </row>
    <row r="492" spans="11:12" x14ac:dyDescent="0.25">
      <c r="K492" s="48">
        <v>44177</v>
      </c>
      <c r="L492" s="30">
        <v>103.6581</v>
      </c>
    </row>
    <row r="493" spans="11:12" x14ac:dyDescent="0.25">
      <c r="K493" s="48">
        <v>44184</v>
      </c>
      <c r="L493" s="30">
        <v>102.4954</v>
      </c>
    </row>
    <row r="494" spans="11:12" x14ac:dyDescent="0.25">
      <c r="K494" s="48">
        <v>44191</v>
      </c>
      <c r="L494" s="30">
        <v>97.840500000000006</v>
      </c>
    </row>
    <row r="495" spans="11:12" x14ac:dyDescent="0.25">
      <c r="K495" s="48">
        <v>44198</v>
      </c>
      <c r="L495" s="30">
        <v>95.697699999999998</v>
      </c>
    </row>
    <row r="496" spans="11:12" x14ac:dyDescent="0.25">
      <c r="K496" s="48">
        <v>44205</v>
      </c>
      <c r="L496" s="30">
        <v>97.322800000000001</v>
      </c>
    </row>
    <row r="497" spans="11:12" x14ac:dyDescent="0.25">
      <c r="K497" s="48">
        <v>44212</v>
      </c>
      <c r="L497" s="30">
        <v>98.984999999999999</v>
      </c>
    </row>
    <row r="498" spans="11:12" x14ac:dyDescent="0.25">
      <c r="K498" s="48">
        <v>44219</v>
      </c>
      <c r="L498" s="30">
        <v>99.669600000000003</v>
      </c>
    </row>
    <row r="499" spans="11:12" x14ac:dyDescent="0.25">
      <c r="K499" s="48">
        <v>44226</v>
      </c>
      <c r="L499" s="30">
        <v>100.1251</v>
      </c>
    </row>
    <row r="500" spans="11:12" x14ac:dyDescent="0.25">
      <c r="K500" s="48">
        <v>44233</v>
      </c>
      <c r="L500" s="30">
        <v>101.01479999999999</v>
      </c>
    </row>
    <row r="501" spans="11:12" x14ac:dyDescent="0.25">
      <c r="K501" s="48">
        <v>44240</v>
      </c>
      <c r="L501" s="30">
        <v>102.292</v>
      </c>
    </row>
    <row r="502" spans="11:12" x14ac:dyDescent="0.25">
      <c r="K502" s="48">
        <v>44247</v>
      </c>
      <c r="L502" s="30">
        <v>103.4473</v>
      </c>
    </row>
    <row r="503" spans="11:12" x14ac:dyDescent="0.25">
      <c r="K503" s="48">
        <v>44254</v>
      </c>
      <c r="L503" s="30">
        <v>104.20140000000001</v>
      </c>
    </row>
    <row r="504" spans="11:12" x14ac:dyDescent="0.25">
      <c r="K504" s="48">
        <v>44261</v>
      </c>
      <c r="L504" s="30">
        <v>104.4114</v>
      </c>
    </row>
    <row r="505" spans="11:12" x14ac:dyDescent="0.25">
      <c r="K505" s="48">
        <v>44268</v>
      </c>
      <c r="L505" s="30">
        <v>104.42870000000001</v>
      </c>
    </row>
    <row r="506" spans="11:12" x14ac:dyDescent="0.25">
      <c r="K506" s="48">
        <v>44275</v>
      </c>
      <c r="L506" s="30">
        <v>104.64570000000001</v>
      </c>
    </row>
    <row r="507" spans="11:12" x14ac:dyDescent="0.25">
      <c r="K507" s="48">
        <v>44282</v>
      </c>
      <c r="L507" s="30">
        <v>104.4581</v>
      </c>
    </row>
    <row r="508" spans="11:12" x14ac:dyDescent="0.25">
      <c r="K508" s="48">
        <v>44289</v>
      </c>
      <c r="L508" s="30">
        <v>103.88420000000001</v>
      </c>
    </row>
    <row r="509" spans="11:12" x14ac:dyDescent="0.25">
      <c r="K509" s="48">
        <v>44296</v>
      </c>
      <c r="L509" s="30">
        <v>104.1255</v>
      </c>
    </row>
    <row r="510" spans="11:12" x14ac:dyDescent="0.25">
      <c r="K510" s="48">
        <v>44303</v>
      </c>
      <c r="L510" s="30">
        <v>104.7127</v>
      </c>
    </row>
    <row r="511" spans="11:12" x14ac:dyDescent="0.25">
      <c r="K511" s="48">
        <v>44310</v>
      </c>
      <c r="L511" s="30">
        <v>104.9663</v>
      </c>
    </row>
    <row r="512" spans="11:12" x14ac:dyDescent="0.25">
      <c r="K512" s="48">
        <v>44317</v>
      </c>
      <c r="L512" s="30">
        <v>105.4953</v>
      </c>
    </row>
    <row r="513" spans="11:12" x14ac:dyDescent="0.25">
      <c r="K513" s="48">
        <v>44324</v>
      </c>
      <c r="L513" s="30">
        <v>105.4054</v>
      </c>
    </row>
    <row r="514" spans="11:12" x14ac:dyDescent="0.25">
      <c r="K514" s="48">
        <v>44331</v>
      </c>
      <c r="L514" s="30">
        <v>105.56529999999999</v>
      </c>
    </row>
    <row r="515" spans="11:12" x14ac:dyDescent="0.25">
      <c r="K515" s="48">
        <v>44338</v>
      </c>
      <c r="L515" s="30">
        <v>105.9599</v>
      </c>
    </row>
    <row r="516" spans="11:12" x14ac:dyDescent="0.25">
      <c r="K516" s="48" t="s">
        <v>54</v>
      </c>
      <c r="L516" s="30" t="s">
        <v>54</v>
      </c>
    </row>
    <row r="517" spans="11:12" x14ac:dyDescent="0.25">
      <c r="K517" s="48" t="s">
        <v>54</v>
      </c>
      <c r="L517" s="30" t="s">
        <v>54</v>
      </c>
    </row>
    <row r="518" spans="11:12" x14ac:dyDescent="0.25">
      <c r="K518" s="48" t="s">
        <v>54</v>
      </c>
      <c r="L518" s="30" t="s">
        <v>54</v>
      </c>
    </row>
    <row r="519" spans="11:12" x14ac:dyDescent="0.25">
      <c r="K519" s="48" t="s">
        <v>54</v>
      </c>
      <c r="L519" s="30" t="s">
        <v>54</v>
      </c>
    </row>
    <row r="520" spans="11:12" x14ac:dyDescent="0.25">
      <c r="K520" s="48" t="s">
        <v>54</v>
      </c>
      <c r="L520" s="30" t="s">
        <v>54</v>
      </c>
    </row>
    <row r="521" spans="11:12" x14ac:dyDescent="0.25">
      <c r="K521" s="48" t="s">
        <v>54</v>
      </c>
      <c r="L521" s="30" t="s">
        <v>54</v>
      </c>
    </row>
    <row r="522" spans="11:12" x14ac:dyDescent="0.25">
      <c r="K522" s="48" t="s">
        <v>54</v>
      </c>
      <c r="L522" s="30" t="s">
        <v>54</v>
      </c>
    </row>
    <row r="523" spans="11:12" x14ac:dyDescent="0.25">
      <c r="K523" s="48" t="s">
        <v>54</v>
      </c>
      <c r="L523" s="30" t="s">
        <v>54</v>
      </c>
    </row>
    <row r="524" spans="11:12" x14ac:dyDescent="0.25">
      <c r="K524" s="48" t="s">
        <v>54</v>
      </c>
      <c r="L524" s="30" t="s">
        <v>54</v>
      </c>
    </row>
    <row r="525" spans="11:12" x14ac:dyDescent="0.25">
      <c r="K525" s="48" t="s">
        <v>54</v>
      </c>
      <c r="L525" s="30" t="s">
        <v>54</v>
      </c>
    </row>
    <row r="526" spans="11:12" x14ac:dyDescent="0.25">
      <c r="K526" s="48" t="s">
        <v>54</v>
      </c>
      <c r="L526" s="30" t="s">
        <v>54</v>
      </c>
    </row>
    <row r="527" spans="11:12" x14ac:dyDescent="0.25">
      <c r="K527" s="48" t="s">
        <v>54</v>
      </c>
      <c r="L527" s="30" t="s">
        <v>54</v>
      </c>
    </row>
    <row r="528" spans="11:12" x14ac:dyDescent="0.25">
      <c r="K528" s="48" t="s">
        <v>54</v>
      </c>
      <c r="L528" s="30" t="s">
        <v>54</v>
      </c>
    </row>
    <row r="529" spans="11:12" x14ac:dyDescent="0.25">
      <c r="K529" s="48" t="s">
        <v>54</v>
      </c>
      <c r="L529" s="30" t="s">
        <v>54</v>
      </c>
    </row>
    <row r="530" spans="11:12" x14ac:dyDescent="0.25">
      <c r="K530" s="48" t="s">
        <v>54</v>
      </c>
      <c r="L530" s="30" t="s">
        <v>54</v>
      </c>
    </row>
    <row r="531" spans="11:12" x14ac:dyDescent="0.25">
      <c r="K531" s="48" t="s">
        <v>54</v>
      </c>
      <c r="L531" s="30" t="s">
        <v>54</v>
      </c>
    </row>
    <row r="532" spans="11:12" x14ac:dyDescent="0.25">
      <c r="K532" s="48" t="s">
        <v>54</v>
      </c>
      <c r="L532" s="30" t="s">
        <v>54</v>
      </c>
    </row>
    <row r="533" spans="11:12" x14ac:dyDescent="0.25">
      <c r="K533" s="48" t="s">
        <v>54</v>
      </c>
      <c r="L533" s="30" t="s">
        <v>54</v>
      </c>
    </row>
    <row r="534" spans="11:12" x14ac:dyDescent="0.25">
      <c r="K534" s="48" t="s">
        <v>54</v>
      </c>
      <c r="L534" s="30" t="s">
        <v>54</v>
      </c>
    </row>
    <row r="535" spans="11:12" x14ac:dyDescent="0.25">
      <c r="K535" s="48" t="s">
        <v>54</v>
      </c>
      <c r="L535" s="30" t="s">
        <v>54</v>
      </c>
    </row>
    <row r="536" spans="11:12" x14ac:dyDescent="0.25">
      <c r="K536" s="48" t="s">
        <v>54</v>
      </c>
      <c r="L536" s="30" t="s">
        <v>54</v>
      </c>
    </row>
    <row r="537" spans="11:12" x14ac:dyDescent="0.25">
      <c r="K537" s="48" t="s">
        <v>54</v>
      </c>
      <c r="L537" s="30" t="s">
        <v>54</v>
      </c>
    </row>
    <row r="538" spans="11:12" x14ac:dyDescent="0.25">
      <c r="K538" s="48" t="s">
        <v>54</v>
      </c>
      <c r="L538" s="30" t="s">
        <v>54</v>
      </c>
    </row>
    <row r="539" spans="11:12" x14ac:dyDescent="0.25">
      <c r="K539" s="48" t="s">
        <v>54</v>
      </c>
      <c r="L539" s="30" t="s">
        <v>54</v>
      </c>
    </row>
    <row r="540" spans="11:12" x14ac:dyDescent="0.25">
      <c r="K540" s="48" t="s">
        <v>54</v>
      </c>
      <c r="L540" s="30" t="s">
        <v>54</v>
      </c>
    </row>
    <row r="541" spans="11:12" x14ac:dyDescent="0.25">
      <c r="K541" s="48" t="s">
        <v>54</v>
      </c>
      <c r="L541" s="30" t="s">
        <v>54</v>
      </c>
    </row>
    <row r="542" spans="11:12" x14ac:dyDescent="0.25">
      <c r="K542" s="48" t="s">
        <v>54</v>
      </c>
      <c r="L542" s="30" t="s">
        <v>54</v>
      </c>
    </row>
    <row r="543" spans="11:12" x14ac:dyDescent="0.25">
      <c r="K543" s="48" t="s">
        <v>54</v>
      </c>
      <c r="L543" s="30" t="s">
        <v>54</v>
      </c>
    </row>
    <row r="544" spans="11:12" x14ac:dyDescent="0.25">
      <c r="K544" s="48" t="s">
        <v>54</v>
      </c>
      <c r="L544" s="30" t="s">
        <v>54</v>
      </c>
    </row>
    <row r="545" spans="11:12" x14ac:dyDescent="0.25">
      <c r="K545" s="48" t="s">
        <v>54</v>
      </c>
      <c r="L545" s="30" t="s">
        <v>54</v>
      </c>
    </row>
    <row r="546" spans="11:12" x14ac:dyDescent="0.25">
      <c r="K546" s="48" t="s">
        <v>54</v>
      </c>
      <c r="L546" s="30" t="s">
        <v>54</v>
      </c>
    </row>
    <row r="547" spans="11:12" x14ac:dyDescent="0.25">
      <c r="K547" s="48" t="s">
        <v>54</v>
      </c>
      <c r="L547" s="30" t="s">
        <v>54</v>
      </c>
    </row>
    <row r="548" spans="11:12" x14ac:dyDescent="0.25">
      <c r="K548" s="48" t="s">
        <v>54</v>
      </c>
      <c r="L548" s="30" t="s">
        <v>54</v>
      </c>
    </row>
    <row r="549" spans="11:12" x14ac:dyDescent="0.25">
      <c r="K549" s="48" t="s">
        <v>54</v>
      </c>
      <c r="L549" s="30" t="s">
        <v>54</v>
      </c>
    </row>
    <row r="550" spans="11:12" x14ac:dyDescent="0.25">
      <c r="K550" s="48" t="s">
        <v>54</v>
      </c>
      <c r="L550" s="30" t="s">
        <v>54</v>
      </c>
    </row>
    <row r="551" spans="11:12" x14ac:dyDescent="0.25">
      <c r="K551" s="48" t="s">
        <v>54</v>
      </c>
      <c r="L551" s="30" t="s">
        <v>54</v>
      </c>
    </row>
    <row r="552" spans="11:12" x14ac:dyDescent="0.25">
      <c r="K552" s="48" t="s">
        <v>54</v>
      </c>
      <c r="L552" s="30" t="s">
        <v>54</v>
      </c>
    </row>
    <row r="553" spans="11:12" x14ac:dyDescent="0.25">
      <c r="K553" s="48" t="s">
        <v>54</v>
      </c>
      <c r="L553" s="30" t="s">
        <v>54</v>
      </c>
    </row>
    <row r="554" spans="11:12" x14ac:dyDescent="0.25">
      <c r="K554" s="48" t="s">
        <v>54</v>
      </c>
      <c r="L554" s="30" t="s">
        <v>54</v>
      </c>
    </row>
    <row r="555" spans="11:12" x14ac:dyDescent="0.25">
      <c r="K555" s="48" t="s">
        <v>54</v>
      </c>
      <c r="L555" s="30" t="s">
        <v>54</v>
      </c>
    </row>
    <row r="556" spans="11:12" x14ac:dyDescent="0.25">
      <c r="K556" s="48" t="s">
        <v>54</v>
      </c>
      <c r="L556" s="30" t="s">
        <v>54</v>
      </c>
    </row>
    <row r="557" spans="11:12" x14ac:dyDescent="0.25">
      <c r="K557" s="48" t="s">
        <v>54</v>
      </c>
      <c r="L557" s="30" t="s">
        <v>54</v>
      </c>
    </row>
    <row r="558" spans="11:12" x14ac:dyDescent="0.25">
      <c r="K558" s="48" t="s">
        <v>54</v>
      </c>
      <c r="L558" s="30" t="s">
        <v>54</v>
      </c>
    </row>
    <row r="559" spans="11:12" x14ac:dyDescent="0.25">
      <c r="K559" s="48" t="s">
        <v>54</v>
      </c>
      <c r="L559" s="30" t="s">
        <v>54</v>
      </c>
    </row>
    <row r="560" spans="11:12" x14ac:dyDescent="0.25">
      <c r="K560" s="48" t="s">
        <v>54</v>
      </c>
      <c r="L560" s="30" t="s">
        <v>54</v>
      </c>
    </row>
    <row r="561" spans="11:12" x14ac:dyDescent="0.25">
      <c r="K561" s="48" t="s">
        <v>54</v>
      </c>
      <c r="L561" s="30" t="s">
        <v>54</v>
      </c>
    </row>
    <row r="562" spans="11:12" x14ac:dyDescent="0.25">
      <c r="K562" s="48" t="s">
        <v>54</v>
      </c>
      <c r="L562" s="30" t="s">
        <v>54</v>
      </c>
    </row>
    <row r="563" spans="11:12" x14ac:dyDescent="0.25">
      <c r="K563" s="48" t="s">
        <v>54</v>
      </c>
      <c r="L563" s="30" t="s">
        <v>54</v>
      </c>
    </row>
    <row r="564" spans="11:12" x14ac:dyDescent="0.25">
      <c r="K564" s="48" t="s">
        <v>54</v>
      </c>
      <c r="L564" s="30" t="s">
        <v>54</v>
      </c>
    </row>
    <row r="565" spans="11:12" x14ac:dyDescent="0.25">
      <c r="K565" s="48" t="s">
        <v>54</v>
      </c>
      <c r="L565" s="30" t="s">
        <v>54</v>
      </c>
    </row>
    <row r="566" spans="11:12" x14ac:dyDescent="0.25">
      <c r="K566" s="48" t="s">
        <v>54</v>
      </c>
      <c r="L566" s="30" t="s">
        <v>54</v>
      </c>
    </row>
    <row r="567" spans="11:12" x14ac:dyDescent="0.25">
      <c r="K567" s="48" t="s">
        <v>54</v>
      </c>
      <c r="L567" s="30" t="s">
        <v>54</v>
      </c>
    </row>
    <row r="568" spans="11:12" x14ac:dyDescent="0.25">
      <c r="K568" s="48" t="s">
        <v>54</v>
      </c>
      <c r="L568" s="30" t="s">
        <v>54</v>
      </c>
    </row>
    <row r="569" spans="11:12" x14ac:dyDescent="0.25">
      <c r="K569" s="48" t="s">
        <v>54</v>
      </c>
      <c r="L569" s="30" t="s">
        <v>54</v>
      </c>
    </row>
    <row r="570" spans="11:12" x14ac:dyDescent="0.25">
      <c r="K570" s="48" t="s">
        <v>54</v>
      </c>
      <c r="L570" s="30" t="s">
        <v>54</v>
      </c>
    </row>
    <row r="571" spans="11:12" x14ac:dyDescent="0.25">
      <c r="K571" s="48" t="s">
        <v>54</v>
      </c>
      <c r="L571" s="30" t="s">
        <v>54</v>
      </c>
    </row>
    <row r="572" spans="11:12" x14ac:dyDescent="0.25">
      <c r="K572" s="48" t="s">
        <v>54</v>
      </c>
      <c r="L572" s="30" t="s">
        <v>54</v>
      </c>
    </row>
    <row r="573" spans="11:12" x14ac:dyDescent="0.25">
      <c r="K573" s="48" t="s">
        <v>54</v>
      </c>
      <c r="L573" s="30" t="s">
        <v>54</v>
      </c>
    </row>
    <row r="574" spans="11:12" x14ac:dyDescent="0.25">
      <c r="K574" s="48" t="s">
        <v>54</v>
      </c>
      <c r="L574" s="30" t="s">
        <v>54</v>
      </c>
    </row>
    <row r="575" spans="11:12" x14ac:dyDescent="0.25">
      <c r="K575" s="48" t="s">
        <v>54</v>
      </c>
      <c r="L575" s="30" t="s">
        <v>54</v>
      </c>
    </row>
    <row r="576" spans="11:12" x14ac:dyDescent="0.25">
      <c r="K576" s="48" t="s">
        <v>54</v>
      </c>
      <c r="L576" s="30" t="s">
        <v>54</v>
      </c>
    </row>
    <row r="577" spans="11:12" x14ac:dyDescent="0.25">
      <c r="K577" s="48" t="s">
        <v>54</v>
      </c>
      <c r="L577" s="30" t="s">
        <v>54</v>
      </c>
    </row>
    <row r="578" spans="11:12" x14ac:dyDescent="0.25">
      <c r="K578" s="48" t="s">
        <v>54</v>
      </c>
      <c r="L578" s="30" t="s">
        <v>54</v>
      </c>
    </row>
    <row r="579" spans="11:12" x14ac:dyDescent="0.25">
      <c r="K579" s="48" t="s">
        <v>54</v>
      </c>
      <c r="L579" s="30" t="s">
        <v>54</v>
      </c>
    </row>
    <row r="580" spans="11:12" x14ac:dyDescent="0.25">
      <c r="K580" s="48" t="s">
        <v>54</v>
      </c>
      <c r="L580" s="30" t="s">
        <v>54</v>
      </c>
    </row>
    <row r="581" spans="11:12" x14ac:dyDescent="0.25">
      <c r="K581" s="48" t="s">
        <v>54</v>
      </c>
      <c r="L581" s="30" t="s">
        <v>54</v>
      </c>
    </row>
    <row r="582" spans="11:12" x14ac:dyDescent="0.25">
      <c r="K582" s="48" t="s">
        <v>54</v>
      </c>
      <c r="L582" s="30" t="s">
        <v>54</v>
      </c>
    </row>
    <row r="583" spans="11:12" x14ac:dyDescent="0.25">
      <c r="K583" s="48" t="s">
        <v>54</v>
      </c>
      <c r="L583" s="30" t="s">
        <v>54</v>
      </c>
    </row>
    <row r="584" spans="11:12" x14ac:dyDescent="0.25">
      <c r="K584" s="48" t="s">
        <v>54</v>
      </c>
      <c r="L584" s="30" t="s">
        <v>54</v>
      </c>
    </row>
    <row r="585" spans="11:12" x14ac:dyDescent="0.25">
      <c r="K585" s="48" t="s">
        <v>54</v>
      </c>
      <c r="L585" s="30" t="s">
        <v>54</v>
      </c>
    </row>
    <row r="586" spans="11:12" x14ac:dyDescent="0.25">
      <c r="K586" s="48" t="s">
        <v>54</v>
      </c>
      <c r="L586" s="30" t="s">
        <v>54</v>
      </c>
    </row>
    <row r="587" spans="11:12" x14ac:dyDescent="0.25">
      <c r="K587" s="48" t="s">
        <v>54</v>
      </c>
      <c r="L587" s="30" t="s">
        <v>54</v>
      </c>
    </row>
    <row r="588" spans="11:12" x14ac:dyDescent="0.25">
      <c r="K588" s="48" t="s">
        <v>54</v>
      </c>
      <c r="L588" s="30" t="s">
        <v>54</v>
      </c>
    </row>
    <row r="589" spans="11:12" x14ac:dyDescent="0.25">
      <c r="K589" s="48" t="s">
        <v>54</v>
      </c>
      <c r="L589" s="30" t="s">
        <v>54</v>
      </c>
    </row>
    <row r="590" spans="11:12" x14ac:dyDescent="0.25">
      <c r="K590" s="48" t="s">
        <v>54</v>
      </c>
      <c r="L590" s="30" t="s">
        <v>54</v>
      </c>
    </row>
    <row r="591" spans="11:12" x14ac:dyDescent="0.25">
      <c r="K591" s="48" t="s">
        <v>54</v>
      </c>
      <c r="L591" s="30" t="s">
        <v>54</v>
      </c>
    </row>
    <row r="592" spans="11:12" x14ac:dyDescent="0.25">
      <c r="K592" s="48" t="s">
        <v>54</v>
      </c>
      <c r="L592" s="30" t="s">
        <v>54</v>
      </c>
    </row>
    <row r="593" spans="11:12" x14ac:dyDescent="0.25">
      <c r="K593" s="48" t="s">
        <v>54</v>
      </c>
      <c r="L593" s="30" t="s">
        <v>54</v>
      </c>
    </row>
    <row r="594" spans="11:12" x14ac:dyDescent="0.25">
      <c r="K594" s="48" t="s">
        <v>54</v>
      </c>
      <c r="L594" s="30" t="s">
        <v>54</v>
      </c>
    </row>
    <row r="595" spans="11:12" x14ac:dyDescent="0.25">
      <c r="K595" s="48" t="s">
        <v>54</v>
      </c>
      <c r="L595" s="30" t="s">
        <v>54</v>
      </c>
    </row>
    <row r="596" spans="11:12" x14ac:dyDescent="0.25">
      <c r="K596" s="48" t="s">
        <v>54</v>
      </c>
      <c r="L596" s="30" t="s">
        <v>54</v>
      </c>
    </row>
    <row r="597" spans="11:12" x14ac:dyDescent="0.25">
      <c r="K597" s="48" t="s">
        <v>54</v>
      </c>
      <c r="L597" s="30" t="s">
        <v>54</v>
      </c>
    </row>
    <row r="598" spans="11:12" x14ac:dyDescent="0.25">
      <c r="K598" s="48" t="s">
        <v>54</v>
      </c>
      <c r="L598" s="30" t="s">
        <v>54</v>
      </c>
    </row>
    <row r="599" spans="11:12" x14ac:dyDescent="0.25">
      <c r="K599" s="48" t="s">
        <v>54</v>
      </c>
      <c r="L599" s="30" t="s">
        <v>54</v>
      </c>
    </row>
    <row r="600" spans="11:12" x14ac:dyDescent="0.25">
      <c r="K600" s="26" t="s">
        <v>57</v>
      </c>
      <c r="L600" s="26"/>
    </row>
    <row r="601" spans="11:12" x14ac:dyDescent="0.25">
      <c r="K601" s="48">
        <v>43904</v>
      </c>
      <c r="L601" s="30">
        <v>100</v>
      </c>
    </row>
    <row r="602" spans="11:12" x14ac:dyDescent="0.25">
      <c r="K602" s="48">
        <v>43911</v>
      </c>
      <c r="L602" s="30">
        <v>96.499300000000005</v>
      </c>
    </row>
    <row r="603" spans="11:12" x14ac:dyDescent="0.25">
      <c r="K603" s="48">
        <v>43918</v>
      </c>
      <c r="L603" s="30">
        <v>94.475899999999996</v>
      </c>
    </row>
    <row r="604" spans="11:12" x14ac:dyDescent="0.25">
      <c r="K604" s="48">
        <v>43925</v>
      </c>
      <c r="L604" s="30">
        <v>94.16</v>
      </c>
    </row>
    <row r="605" spans="11:12" x14ac:dyDescent="0.25">
      <c r="K605" s="48">
        <v>43932</v>
      </c>
      <c r="L605" s="30">
        <v>93.020399999999995</v>
      </c>
    </row>
    <row r="606" spans="11:12" x14ac:dyDescent="0.25">
      <c r="K606" s="48">
        <v>43939</v>
      </c>
      <c r="L606" s="30">
        <v>93.510999999999996</v>
      </c>
    </row>
    <row r="607" spans="11:12" x14ac:dyDescent="0.25">
      <c r="K607" s="48">
        <v>43946</v>
      </c>
      <c r="L607" s="30">
        <v>94.668800000000005</v>
      </c>
    </row>
    <row r="608" spans="11:12" x14ac:dyDescent="0.25">
      <c r="K608" s="48">
        <v>43953</v>
      </c>
      <c r="L608" s="30">
        <v>95.183599999999998</v>
      </c>
    </row>
    <row r="609" spans="11:12" x14ac:dyDescent="0.25">
      <c r="K609" s="48">
        <v>43960</v>
      </c>
      <c r="L609" s="30">
        <v>94.522300000000001</v>
      </c>
    </row>
    <row r="610" spans="11:12" x14ac:dyDescent="0.25">
      <c r="K610" s="48">
        <v>43967</v>
      </c>
      <c r="L610" s="30">
        <v>94.112499999999997</v>
      </c>
    </row>
    <row r="611" spans="11:12" x14ac:dyDescent="0.25">
      <c r="K611" s="48">
        <v>43974</v>
      </c>
      <c r="L611" s="30">
        <v>94.2303</v>
      </c>
    </row>
    <row r="612" spans="11:12" x14ac:dyDescent="0.25">
      <c r="K612" s="48">
        <v>43981</v>
      </c>
      <c r="L612" s="30">
        <v>94.128200000000007</v>
      </c>
    </row>
    <row r="613" spans="11:12" x14ac:dyDescent="0.25">
      <c r="K613" s="48">
        <v>43988</v>
      </c>
      <c r="L613" s="30">
        <v>94.436899999999994</v>
      </c>
    </row>
    <row r="614" spans="11:12" x14ac:dyDescent="0.25">
      <c r="K614" s="48">
        <v>43995</v>
      </c>
      <c r="L614" s="30">
        <v>94.732399999999998</v>
      </c>
    </row>
    <row r="615" spans="11:12" x14ac:dyDescent="0.25">
      <c r="K615" s="48">
        <v>44002</v>
      </c>
      <c r="L615" s="30">
        <v>96.718999999999994</v>
      </c>
    </row>
    <row r="616" spans="11:12" x14ac:dyDescent="0.25">
      <c r="K616" s="48">
        <v>44009</v>
      </c>
      <c r="L616" s="30">
        <v>96.587199999999996</v>
      </c>
    </row>
    <row r="617" spans="11:12" x14ac:dyDescent="0.25">
      <c r="K617" s="48">
        <v>44016</v>
      </c>
      <c r="L617" s="30">
        <v>97.959599999999995</v>
      </c>
    </row>
    <row r="618" spans="11:12" x14ac:dyDescent="0.25">
      <c r="K618" s="48">
        <v>44023</v>
      </c>
      <c r="L618" s="30">
        <v>95.630600000000001</v>
      </c>
    </row>
    <row r="619" spans="11:12" x14ac:dyDescent="0.25">
      <c r="K619" s="48">
        <v>44030</v>
      </c>
      <c r="L619" s="30">
        <v>95.489500000000007</v>
      </c>
    </row>
    <row r="620" spans="11:12" x14ac:dyDescent="0.25">
      <c r="K620" s="48">
        <v>44037</v>
      </c>
      <c r="L620" s="30">
        <v>95.4803</v>
      </c>
    </row>
    <row r="621" spans="11:12" x14ac:dyDescent="0.25">
      <c r="K621" s="48">
        <v>44044</v>
      </c>
      <c r="L621" s="30">
        <v>96.057199999999995</v>
      </c>
    </row>
    <row r="622" spans="11:12" x14ac:dyDescent="0.25">
      <c r="K622" s="48">
        <v>44051</v>
      </c>
      <c r="L622" s="30">
        <v>98.3125</v>
      </c>
    </row>
    <row r="623" spans="11:12" x14ac:dyDescent="0.25">
      <c r="K623" s="48">
        <v>44058</v>
      </c>
      <c r="L623" s="30">
        <v>99.176100000000005</v>
      </c>
    </row>
    <row r="624" spans="11:12" x14ac:dyDescent="0.25">
      <c r="K624" s="48">
        <v>44065</v>
      </c>
      <c r="L624" s="30">
        <v>99.513300000000001</v>
      </c>
    </row>
    <row r="625" spans="11:12" x14ac:dyDescent="0.25">
      <c r="K625" s="48">
        <v>44072</v>
      </c>
      <c r="L625" s="30">
        <v>98.332400000000007</v>
      </c>
    </row>
    <row r="626" spans="11:12" x14ac:dyDescent="0.25">
      <c r="K626" s="48">
        <v>44079</v>
      </c>
      <c r="L626" s="30">
        <v>99.111400000000003</v>
      </c>
    </row>
    <row r="627" spans="11:12" x14ac:dyDescent="0.25">
      <c r="K627" s="48">
        <v>44086</v>
      </c>
      <c r="L627" s="30">
        <v>98.915999999999997</v>
      </c>
    </row>
    <row r="628" spans="11:12" x14ac:dyDescent="0.25">
      <c r="K628" s="48">
        <v>44093</v>
      </c>
      <c r="L628" s="30">
        <v>99.182100000000005</v>
      </c>
    </row>
    <row r="629" spans="11:12" x14ac:dyDescent="0.25">
      <c r="K629" s="48">
        <v>44100</v>
      </c>
      <c r="L629" s="30">
        <v>99.044799999999995</v>
      </c>
    </row>
    <row r="630" spans="11:12" x14ac:dyDescent="0.25">
      <c r="K630" s="48">
        <v>44107</v>
      </c>
      <c r="L630" s="30">
        <v>98.537899999999993</v>
      </c>
    </row>
    <row r="631" spans="11:12" x14ac:dyDescent="0.25">
      <c r="K631" s="48">
        <v>44114</v>
      </c>
      <c r="L631" s="30">
        <v>97.824100000000001</v>
      </c>
    </row>
    <row r="632" spans="11:12" x14ac:dyDescent="0.25">
      <c r="K632" s="48">
        <v>44121</v>
      </c>
      <c r="L632" s="30">
        <v>98.626300000000001</v>
      </c>
    </row>
    <row r="633" spans="11:12" x14ac:dyDescent="0.25">
      <c r="K633" s="48">
        <v>44128</v>
      </c>
      <c r="L633" s="30">
        <v>98.852199999999996</v>
      </c>
    </row>
    <row r="634" spans="11:12" x14ac:dyDescent="0.25">
      <c r="K634" s="48">
        <v>44135</v>
      </c>
      <c r="L634" s="30">
        <v>99.242500000000007</v>
      </c>
    </row>
    <row r="635" spans="11:12" x14ac:dyDescent="0.25">
      <c r="K635" s="48">
        <v>44142</v>
      </c>
      <c r="L635" s="30">
        <v>100.4272</v>
      </c>
    </row>
    <row r="636" spans="11:12" x14ac:dyDescent="0.25">
      <c r="K636" s="48">
        <v>44149</v>
      </c>
      <c r="L636" s="30">
        <v>100.77209999999999</v>
      </c>
    </row>
    <row r="637" spans="11:12" x14ac:dyDescent="0.25">
      <c r="K637" s="48">
        <v>44156</v>
      </c>
      <c r="L637" s="30">
        <v>100.4139</v>
      </c>
    </row>
    <row r="638" spans="11:12" x14ac:dyDescent="0.25">
      <c r="K638" s="48">
        <v>44163</v>
      </c>
      <c r="L638" s="30">
        <v>101.8394</v>
      </c>
    </row>
    <row r="639" spans="11:12" x14ac:dyDescent="0.25">
      <c r="K639" s="48">
        <v>44170</v>
      </c>
      <c r="L639" s="30">
        <v>103.5865</v>
      </c>
    </row>
    <row r="640" spans="11:12" x14ac:dyDescent="0.25">
      <c r="K640" s="48">
        <v>44177</v>
      </c>
      <c r="L640" s="30">
        <v>103.88460000000001</v>
      </c>
    </row>
    <row r="641" spans="11:12" x14ac:dyDescent="0.25">
      <c r="K641" s="48">
        <v>44184</v>
      </c>
      <c r="L641" s="30">
        <v>101.7971</v>
      </c>
    </row>
    <row r="642" spans="11:12" x14ac:dyDescent="0.25">
      <c r="K642" s="48">
        <v>44191</v>
      </c>
      <c r="L642" s="30">
        <v>96.951599999999999</v>
      </c>
    </row>
    <row r="643" spans="11:12" x14ac:dyDescent="0.25">
      <c r="K643" s="48">
        <v>44198</v>
      </c>
      <c r="L643" s="30">
        <v>95.43</v>
      </c>
    </row>
    <row r="644" spans="11:12" x14ac:dyDescent="0.25">
      <c r="K644" s="48">
        <v>44205</v>
      </c>
      <c r="L644" s="30">
        <v>98.802599999999998</v>
      </c>
    </row>
    <row r="645" spans="11:12" x14ac:dyDescent="0.25">
      <c r="K645" s="48">
        <v>44212</v>
      </c>
      <c r="L645" s="30">
        <v>101.81059999999999</v>
      </c>
    </row>
    <row r="646" spans="11:12" x14ac:dyDescent="0.25">
      <c r="K646" s="48">
        <v>44219</v>
      </c>
      <c r="L646" s="30">
        <v>101.0371</v>
      </c>
    </row>
    <row r="647" spans="11:12" x14ac:dyDescent="0.25">
      <c r="K647" s="48">
        <v>44226</v>
      </c>
      <c r="L647" s="30">
        <v>99.226600000000005</v>
      </c>
    </row>
    <row r="648" spans="11:12" x14ac:dyDescent="0.25">
      <c r="K648" s="48">
        <v>44233</v>
      </c>
      <c r="L648" s="30">
        <v>100.5681</v>
      </c>
    </row>
    <row r="649" spans="11:12" x14ac:dyDescent="0.25">
      <c r="K649" s="48">
        <v>44240</v>
      </c>
      <c r="L649" s="30">
        <v>101.5183</v>
      </c>
    </row>
    <row r="650" spans="11:12" x14ac:dyDescent="0.25">
      <c r="K650" s="48">
        <v>44247</v>
      </c>
      <c r="L650" s="30">
        <v>102.7273</v>
      </c>
    </row>
    <row r="651" spans="11:12" x14ac:dyDescent="0.25">
      <c r="K651" s="48">
        <v>44254</v>
      </c>
      <c r="L651" s="30">
        <v>102.733</v>
      </c>
    </row>
    <row r="652" spans="11:12" x14ac:dyDescent="0.25">
      <c r="K652" s="48">
        <v>44261</v>
      </c>
      <c r="L652" s="30">
        <v>104.9605</v>
      </c>
    </row>
    <row r="653" spans="11:12" x14ac:dyDescent="0.25">
      <c r="K653" s="48">
        <v>44268</v>
      </c>
      <c r="L653" s="30">
        <v>106.0484</v>
      </c>
    </row>
    <row r="654" spans="11:12" x14ac:dyDescent="0.25">
      <c r="K654" s="48">
        <v>44275</v>
      </c>
      <c r="L654" s="30">
        <v>104.3066</v>
      </c>
    </row>
    <row r="655" spans="11:12" x14ac:dyDescent="0.25">
      <c r="K655" s="48">
        <v>44282</v>
      </c>
      <c r="L655" s="30">
        <v>104.185</v>
      </c>
    </row>
    <row r="656" spans="11:12" x14ac:dyDescent="0.25">
      <c r="K656" s="48">
        <v>44289</v>
      </c>
      <c r="L656" s="30">
        <v>104.4067</v>
      </c>
    </row>
    <row r="657" spans="11:12" x14ac:dyDescent="0.25">
      <c r="K657" s="48">
        <v>44296</v>
      </c>
      <c r="L657" s="30">
        <v>104.22880000000001</v>
      </c>
    </row>
    <row r="658" spans="11:12" x14ac:dyDescent="0.25">
      <c r="K658" s="48">
        <v>44303</v>
      </c>
      <c r="L658" s="30">
        <v>105.9014</v>
      </c>
    </row>
    <row r="659" spans="11:12" x14ac:dyDescent="0.25">
      <c r="K659" s="48">
        <v>44310</v>
      </c>
      <c r="L659" s="30">
        <v>106.0523</v>
      </c>
    </row>
    <row r="660" spans="11:12" x14ac:dyDescent="0.25">
      <c r="K660" s="48">
        <v>44317</v>
      </c>
      <c r="L660" s="30">
        <v>106.53149999999999</v>
      </c>
    </row>
    <row r="661" spans="11:12" x14ac:dyDescent="0.25">
      <c r="K661" s="48">
        <v>44324</v>
      </c>
      <c r="L661" s="30">
        <v>104.9482</v>
      </c>
    </row>
    <row r="662" spans="11:12" x14ac:dyDescent="0.25">
      <c r="K662" s="48">
        <v>44331</v>
      </c>
      <c r="L662" s="30">
        <v>105.6974</v>
      </c>
    </row>
    <row r="663" spans="11:12" x14ac:dyDescent="0.25">
      <c r="K663" s="48">
        <v>44338</v>
      </c>
      <c r="L663" s="30">
        <v>106.5857</v>
      </c>
    </row>
    <row r="664" spans="11:12" x14ac:dyDescent="0.25">
      <c r="K664" s="48" t="s">
        <v>54</v>
      </c>
      <c r="L664" s="30" t="s">
        <v>54</v>
      </c>
    </row>
    <row r="665" spans="11:12" x14ac:dyDescent="0.25">
      <c r="K665" s="48" t="s">
        <v>54</v>
      </c>
      <c r="L665" s="30" t="s">
        <v>54</v>
      </c>
    </row>
    <row r="666" spans="11:12" x14ac:dyDescent="0.25">
      <c r="K666" s="48" t="s">
        <v>54</v>
      </c>
      <c r="L666" s="30" t="s">
        <v>54</v>
      </c>
    </row>
    <row r="667" spans="11:12" x14ac:dyDescent="0.25">
      <c r="K667" s="48" t="s">
        <v>54</v>
      </c>
      <c r="L667" s="30" t="s">
        <v>54</v>
      </c>
    </row>
    <row r="668" spans="11:12" x14ac:dyDescent="0.25">
      <c r="K668" s="48" t="s">
        <v>54</v>
      </c>
      <c r="L668" s="30" t="s">
        <v>54</v>
      </c>
    </row>
    <row r="669" spans="11:12" x14ac:dyDescent="0.25">
      <c r="K669" s="48" t="s">
        <v>54</v>
      </c>
      <c r="L669" s="30" t="s">
        <v>54</v>
      </c>
    </row>
    <row r="670" spans="11:12" x14ac:dyDescent="0.25">
      <c r="K670" s="48" t="s">
        <v>54</v>
      </c>
      <c r="L670" s="30" t="s">
        <v>54</v>
      </c>
    </row>
    <row r="671" spans="11:12" x14ac:dyDescent="0.25">
      <c r="K671" s="48" t="s">
        <v>54</v>
      </c>
      <c r="L671" s="30" t="s">
        <v>54</v>
      </c>
    </row>
    <row r="672" spans="11:12" x14ac:dyDescent="0.25">
      <c r="K672" s="48" t="s">
        <v>54</v>
      </c>
      <c r="L672" s="30" t="s">
        <v>54</v>
      </c>
    </row>
    <row r="673" spans="11:12" x14ac:dyDescent="0.25">
      <c r="K673" s="48" t="s">
        <v>54</v>
      </c>
      <c r="L673" s="30" t="s">
        <v>54</v>
      </c>
    </row>
    <row r="674" spans="11:12" x14ac:dyDescent="0.25">
      <c r="K674" s="48" t="s">
        <v>54</v>
      </c>
      <c r="L674" s="30" t="s">
        <v>54</v>
      </c>
    </row>
    <row r="675" spans="11:12" x14ac:dyDescent="0.25">
      <c r="K675" s="48" t="s">
        <v>54</v>
      </c>
      <c r="L675" s="30" t="s">
        <v>54</v>
      </c>
    </row>
    <row r="676" spans="11:12" x14ac:dyDescent="0.25">
      <c r="K676" s="48" t="s">
        <v>54</v>
      </c>
      <c r="L676" s="30" t="s">
        <v>54</v>
      </c>
    </row>
    <row r="677" spans="11:12" x14ac:dyDescent="0.25">
      <c r="K677" s="48" t="s">
        <v>54</v>
      </c>
      <c r="L677" s="30" t="s">
        <v>54</v>
      </c>
    </row>
    <row r="678" spans="11:12" x14ac:dyDescent="0.25">
      <c r="K678" s="48" t="s">
        <v>54</v>
      </c>
      <c r="L678" s="30" t="s">
        <v>54</v>
      </c>
    </row>
    <row r="679" spans="11:12" x14ac:dyDescent="0.25">
      <c r="K679" s="48" t="s">
        <v>54</v>
      </c>
      <c r="L679" s="30" t="s">
        <v>54</v>
      </c>
    </row>
    <row r="680" spans="11:12" x14ac:dyDescent="0.25">
      <c r="K680" s="48" t="s">
        <v>54</v>
      </c>
      <c r="L680" s="30" t="s">
        <v>54</v>
      </c>
    </row>
    <row r="681" spans="11:12" x14ac:dyDescent="0.25">
      <c r="K681" s="48" t="s">
        <v>54</v>
      </c>
      <c r="L681" s="30" t="s">
        <v>54</v>
      </c>
    </row>
    <row r="682" spans="11:12" x14ac:dyDescent="0.25">
      <c r="K682" s="48" t="s">
        <v>54</v>
      </c>
      <c r="L682" s="30" t="s">
        <v>54</v>
      </c>
    </row>
    <row r="683" spans="11:12" x14ac:dyDescent="0.25">
      <c r="K683" s="48" t="s">
        <v>54</v>
      </c>
      <c r="L683" s="30" t="s">
        <v>54</v>
      </c>
    </row>
    <row r="684" spans="11:12" x14ac:dyDescent="0.25">
      <c r="K684" s="48" t="s">
        <v>54</v>
      </c>
      <c r="L684" s="30" t="s">
        <v>54</v>
      </c>
    </row>
    <row r="685" spans="11:12" x14ac:dyDescent="0.25">
      <c r="K685" s="48" t="s">
        <v>54</v>
      </c>
      <c r="L685" s="30" t="s">
        <v>54</v>
      </c>
    </row>
    <row r="686" spans="11:12" x14ac:dyDescent="0.25">
      <c r="K686" s="48" t="s">
        <v>54</v>
      </c>
      <c r="L686" s="30" t="s">
        <v>54</v>
      </c>
    </row>
    <row r="687" spans="11:12" x14ac:dyDescent="0.25">
      <c r="K687" s="48" t="s">
        <v>54</v>
      </c>
      <c r="L687" s="30" t="s">
        <v>54</v>
      </c>
    </row>
    <row r="688" spans="11:12" x14ac:dyDescent="0.25">
      <c r="K688" s="48" t="s">
        <v>54</v>
      </c>
      <c r="L688" s="30" t="s">
        <v>54</v>
      </c>
    </row>
    <row r="689" spans="11:12" x14ac:dyDescent="0.25">
      <c r="K689" s="48" t="s">
        <v>54</v>
      </c>
      <c r="L689" s="30" t="s">
        <v>54</v>
      </c>
    </row>
    <row r="690" spans="11:12" x14ac:dyDescent="0.25">
      <c r="K690" s="48" t="s">
        <v>54</v>
      </c>
      <c r="L690" s="30" t="s">
        <v>54</v>
      </c>
    </row>
    <row r="691" spans="11:12" x14ac:dyDescent="0.25">
      <c r="K691" s="48" t="s">
        <v>54</v>
      </c>
      <c r="L691" s="30" t="s">
        <v>54</v>
      </c>
    </row>
    <row r="692" spans="11:12" x14ac:dyDescent="0.25">
      <c r="K692" s="48" t="s">
        <v>54</v>
      </c>
      <c r="L692" s="30" t="s">
        <v>54</v>
      </c>
    </row>
    <row r="693" spans="11:12" x14ac:dyDescent="0.25">
      <c r="K693" s="48" t="s">
        <v>54</v>
      </c>
      <c r="L693" s="30" t="s">
        <v>54</v>
      </c>
    </row>
    <row r="694" spans="11:12" x14ac:dyDescent="0.25">
      <c r="K694" s="48" t="s">
        <v>54</v>
      </c>
      <c r="L694" s="30" t="s">
        <v>54</v>
      </c>
    </row>
    <row r="695" spans="11:12" x14ac:dyDescent="0.25">
      <c r="K695" s="48" t="s">
        <v>54</v>
      </c>
      <c r="L695" s="30" t="s">
        <v>54</v>
      </c>
    </row>
    <row r="696" spans="11:12" x14ac:dyDescent="0.25">
      <c r="K696" s="48" t="s">
        <v>54</v>
      </c>
      <c r="L696" s="30" t="s">
        <v>54</v>
      </c>
    </row>
    <row r="697" spans="11:12" x14ac:dyDescent="0.25">
      <c r="K697" s="48" t="s">
        <v>54</v>
      </c>
      <c r="L697" s="30" t="s">
        <v>54</v>
      </c>
    </row>
    <row r="698" spans="11:12" x14ac:dyDescent="0.25">
      <c r="K698" s="48" t="s">
        <v>54</v>
      </c>
      <c r="L698" s="30" t="s">
        <v>54</v>
      </c>
    </row>
    <row r="699" spans="11:12" x14ac:dyDescent="0.25">
      <c r="K699" s="48" t="s">
        <v>54</v>
      </c>
      <c r="L699" s="30" t="s">
        <v>54</v>
      </c>
    </row>
    <row r="700" spans="11:12" x14ac:dyDescent="0.25">
      <c r="K700" s="48" t="s">
        <v>54</v>
      </c>
      <c r="L700" s="30" t="s">
        <v>54</v>
      </c>
    </row>
    <row r="701" spans="11:12" x14ac:dyDescent="0.25">
      <c r="K701" s="48" t="s">
        <v>54</v>
      </c>
      <c r="L701" s="30" t="s">
        <v>54</v>
      </c>
    </row>
    <row r="702" spans="11:12" x14ac:dyDescent="0.25">
      <c r="K702" s="48" t="s">
        <v>54</v>
      </c>
      <c r="L702" s="30" t="s">
        <v>54</v>
      </c>
    </row>
    <row r="703" spans="11:12" x14ac:dyDescent="0.25">
      <c r="K703" s="48" t="s">
        <v>54</v>
      </c>
      <c r="L703" s="30" t="s">
        <v>54</v>
      </c>
    </row>
    <row r="704" spans="11:12" x14ac:dyDescent="0.25">
      <c r="K704" s="48" t="s">
        <v>54</v>
      </c>
      <c r="L704" s="30" t="s">
        <v>54</v>
      </c>
    </row>
    <row r="705" spans="11:12" x14ac:dyDescent="0.25">
      <c r="K705" s="48" t="s">
        <v>54</v>
      </c>
      <c r="L705" s="30" t="s">
        <v>54</v>
      </c>
    </row>
    <row r="706" spans="11:12" x14ac:dyDescent="0.25">
      <c r="K706" s="48" t="s">
        <v>54</v>
      </c>
      <c r="L706" s="30" t="s">
        <v>54</v>
      </c>
    </row>
    <row r="707" spans="11:12" x14ac:dyDescent="0.25">
      <c r="K707" s="48" t="s">
        <v>54</v>
      </c>
      <c r="L707" s="30" t="s">
        <v>54</v>
      </c>
    </row>
    <row r="708" spans="11:12" x14ac:dyDescent="0.25">
      <c r="K708" s="48" t="s">
        <v>54</v>
      </c>
      <c r="L708" s="30" t="s">
        <v>54</v>
      </c>
    </row>
    <row r="709" spans="11:12" x14ac:dyDescent="0.25">
      <c r="K709" s="48" t="s">
        <v>54</v>
      </c>
      <c r="L709" s="30" t="s">
        <v>54</v>
      </c>
    </row>
    <row r="710" spans="11:12" x14ac:dyDescent="0.25">
      <c r="K710" s="48" t="s">
        <v>54</v>
      </c>
      <c r="L710" s="30" t="s">
        <v>54</v>
      </c>
    </row>
    <row r="711" spans="11:12" x14ac:dyDescent="0.25">
      <c r="K711" s="48" t="s">
        <v>54</v>
      </c>
      <c r="L711" s="30" t="s">
        <v>54</v>
      </c>
    </row>
    <row r="712" spans="11:12" x14ac:dyDescent="0.25">
      <c r="K712" s="48" t="s">
        <v>54</v>
      </c>
      <c r="L712" s="30" t="s">
        <v>54</v>
      </c>
    </row>
    <row r="713" spans="11:12" x14ac:dyDescent="0.25">
      <c r="K713" s="48" t="s">
        <v>54</v>
      </c>
      <c r="L713" s="30" t="s">
        <v>54</v>
      </c>
    </row>
    <row r="714" spans="11:12" x14ac:dyDescent="0.25">
      <c r="K714" s="48" t="s">
        <v>54</v>
      </c>
      <c r="L714" s="30" t="s">
        <v>54</v>
      </c>
    </row>
    <row r="715" spans="11:12" x14ac:dyDescent="0.25">
      <c r="K715" s="48" t="s">
        <v>54</v>
      </c>
      <c r="L715" s="30" t="s">
        <v>54</v>
      </c>
    </row>
    <row r="716" spans="11:12" x14ac:dyDescent="0.25">
      <c r="K716" s="48" t="s">
        <v>54</v>
      </c>
      <c r="L716" s="30" t="s">
        <v>54</v>
      </c>
    </row>
    <row r="717" spans="11:12" x14ac:dyDescent="0.25">
      <c r="K717" s="48" t="s">
        <v>54</v>
      </c>
      <c r="L717" s="30" t="s">
        <v>54</v>
      </c>
    </row>
    <row r="718" spans="11:12" x14ac:dyDescent="0.25">
      <c r="K718" s="48" t="s">
        <v>54</v>
      </c>
      <c r="L718" s="30" t="s">
        <v>54</v>
      </c>
    </row>
    <row r="719" spans="11:12" x14ac:dyDescent="0.25">
      <c r="K719" s="48" t="s">
        <v>54</v>
      </c>
      <c r="L719" s="30" t="s">
        <v>54</v>
      </c>
    </row>
    <row r="720" spans="11:12" x14ac:dyDescent="0.25">
      <c r="K720" s="48" t="s">
        <v>54</v>
      </c>
      <c r="L720" s="30" t="s">
        <v>54</v>
      </c>
    </row>
    <row r="721" spans="11:12" x14ac:dyDescent="0.25">
      <c r="K721" s="48" t="s">
        <v>54</v>
      </c>
      <c r="L721" s="30" t="s">
        <v>54</v>
      </c>
    </row>
    <row r="722" spans="11:12" x14ac:dyDescent="0.25">
      <c r="K722" s="48" t="s">
        <v>54</v>
      </c>
      <c r="L722" s="30" t="s">
        <v>54</v>
      </c>
    </row>
    <row r="723" spans="11:12" x14ac:dyDescent="0.25">
      <c r="K723" s="48" t="s">
        <v>54</v>
      </c>
      <c r="L723" s="30" t="s">
        <v>54</v>
      </c>
    </row>
    <row r="724" spans="11:12" x14ac:dyDescent="0.25">
      <c r="K724" s="48" t="s">
        <v>54</v>
      </c>
      <c r="L724" s="30" t="s">
        <v>54</v>
      </c>
    </row>
    <row r="725" spans="11:12" x14ac:dyDescent="0.25">
      <c r="K725" s="48" t="s">
        <v>54</v>
      </c>
      <c r="L725" s="30" t="s">
        <v>54</v>
      </c>
    </row>
    <row r="726" spans="11:12" x14ac:dyDescent="0.25">
      <c r="K726" s="48" t="s">
        <v>54</v>
      </c>
      <c r="L726" s="30" t="s">
        <v>54</v>
      </c>
    </row>
    <row r="727" spans="11:12" x14ac:dyDescent="0.25">
      <c r="K727" s="48" t="s">
        <v>54</v>
      </c>
      <c r="L727" s="30" t="s">
        <v>54</v>
      </c>
    </row>
    <row r="728" spans="11:12" x14ac:dyDescent="0.25">
      <c r="K728" s="48" t="s">
        <v>54</v>
      </c>
      <c r="L728" s="30" t="s">
        <v>54</v>
      </c>
    </row>
    <row r="729" spans="11:12" x14ac:dyDescent="0.25">
      <c r="K729" s="48" t="s">
        <v>54</v>
      </c>
      <c r="L729" s="30" t="s">
        <v>54</v>
      </c>
    </row>
    <row r="730" spans="11:12" x14ac:dyDescent="0.25">
      <c r="K730" s="48" t="s">
        <v>54</v>
      </c>
      <c r="L730" s="30" t="s">
        <v>54</v>
      </c>
    </row>
    <row r="731" spans="11:12" x14ac:dyDescent="0.25">
      <c r="K731" s="48" t="s">
        <v>54</v>
      </c>
      <c r="L731" s="30" t="s">
        <v>54</v>
      </c>
    </row>
    <row r="732" spans="11:12" x14ac:dyDescent="0.25">
      <c r="K732" s="48" t="s">
        <v>54</v>
      </c>
      <c r="L732" s="30" t="s">
        <v>54</v>
      </c>
    </row>
    <row r="733" spans="11:12" x14ac:dyDescent="0.25">
      <c r="K733" s="48" t="s">
        <v>54</v>
      </c>
      <c r="L733" s="30" t="s">
        <v>54</v>
      </c>
    </row>
    <row r="734" spans="11:12" x14ac:dyDescent="0.25">
      <c r="K734" s="48" t="s">
        <v>54</v>
      </c>
      <c r="L734" s="30" t="s">
        <v>54</v>
      </c>
    </row>
    <row r="735" spans="11:12" x14ac:dyDescent="0.25">
      <c r="K735" s="48" t="s">
        <v>54</v>
      </c>
      <c r="L735" s="30" t="s">
        <v>54</v>
      </c>
    </row>
    <row r="736" spans="11:12" x14ac:dyDescent="0.25">
      <c r="K736" s="48" t="s">
        <v>54</v>
      </c>
      <c r="L736" s="30" t="s">
        <v>54</v>
      </c>
    </row>
    <row r="737" spans="11:12" x14ac:dyDescent="0.25">
      <c r="K737" s="48" t="s">
        <v>54</v>
      </c>
      <c r="L737" s="30" t="s">
        <v>54</v>
      </c>
    </row>
    <row r="738" spans="11:12" x14ac:dyDescent="0.25">
      <c r="K738" s="48" t="s">
        <v>54</v>
      </c>
      <c r="L738" s="30" t="s">
        <v>54</v>
      </c>
    </row>
    <row r="739" spans="11:12" x14ac:dyDescent="0.25">
      <c r="K739" s="48" t="s">
        <v>54</v>
      </c>
      <c r="L739" s="30" t="s">
        <v>54</v>
      </c>
    </row>
    <row r="740" spans="11:12" x14ac:dyDescent="0.25">
      <c r="K740" s="48" t="s">
        <v>54</v>
      </c>
      <c r="L740" s="30" t="s">
        <v>54</v>
      </c>
    </row>
    <row r="741" spans="11:12" x14ac:dyDescent="0.25">
      <c r="K741" s="48" t="s">
        <v>54</v>
      </c>
      <c r="L741" s="30" t="s">
        <v>54</v>
      </c>
    </row>
    <row r="742" spans="11:12" x14ac:dyDescent="0.25">
      <c r="K742" s="48" t="s">
        <v>54</v>
      </c>
      <c r="L742" s="30" t="s">
        <v>54</v>
      </c>
    </row>
    <row r="743" spans="11:12" x14ac:dyDescent="0.25">
      <c r="K743" s="48" t="s">
        <v>54</v>
      </c>
      <c r="L743" s="30" t="s">
        <v>54</v>
      </c>
    </row>
    <row r="744" spans="11:12" x14ac:dyDescent="0.25">
      <c r="K744" s="48" t="s">
        <v>54</v>
      </c>
      <c r="L744" s="30" t="s">
        <v>54</v>
      </c>
    </row>
    <row r="745" spans="11:12" x14ac:dyDescent="0.25">
      <c r="K745" s="48" t="s">
        <v>54</v>
      </c>
      <c r="L745" s="30" t="s">
        <v>54</v>
      </c>
    </row>
    <row r="746" spans="11:12" x14ac:dyDescent="0.25">
      <c r="K746" s="48" t="s">
        <v>54</v>
      </c>
      <c r="L746" s="30" t="s">
        <v>54</v>
      </c>
    </row>
    <row r="747" spans="11:12" x14ac:dyDescent="0.25">
      <c r="K747" s="48" t="s">
        <v>54</v>
      </c>
      <c r="L747" s="30" t="s">
        <v>54</v>
      </c>
    </row>
    <row r="748" spans="11:12" x14ac:dyDescent="0.25">
      <c r="K748" s="22"/>
      <c r="L748" s="26"/>
    </row>
    <row r="749" spans="11:12" x14ac:dyDescent="0.25">
      <c r="K749" s="22"/>
      <c r="L749" s="26"/>
    </row>
    <row r="750" spans="11:12" x14ac:dyDescent="0.25">
      <c r="K750" s="22"/>
      <c r="L750" s="26"/>
    </row>
    <row r="751" spans="11:12" x14ac:dyDescent="0.25">
      <c r="K751" s="22"/>
      <c r="L751" s="26"/>
    </row>
    <row r="752" spans="11:12" x14ac:dyDescent="0.25">
      <c r="K752" s="22"/>
      <c r="L752" s="26"/>
    </row>
    <row r="753" spans="11:12" x14ac:dyDescent="0.25">
      <c r="K753" s="22"/>
      <c r="L753" s="26"/>
    </row>
    <row r="754" spans="11:12" x14ac:dyDescent="0.25">
      <c r="K754" s="22"/>
      <c r="L754" s="26"/>
    </row>
    <row r="755" spans="11:12" x14ac:dyDescent="0.25">
      <c r="K755" s="22"/>
      <c r="L755" s="26"/>
    </row>
    <row r="756" spans="11:12" x14ac:dyDescent="0.25">
      <c r="K756" s="22"/>
      <c r="L756" s="26"/>
    </row>
    <row r="757" spans="11:12" x14ac:dyDescent="0.25">
      <c r="K757" s="22"/>
      <c r="L757" s="26"/>
    </row>
    <row r="758" spans="11:12" x14ac:dyDescent="0.25">
      <c r="K758" s="22"/>
      <c r="L758" s="26"/>
    </row>
    <row r="759" spans="11:12" x14ac:dyDescent="0.25">
      <c r="K759" s="22"/>
      <c r="L759" s="26"/>
    </row>
    <row r="760" spans="11:12" x14ac:dyDescent="0.25">
      <c r="K760" s="22"/>
      <c r="L760" s="26"/>
    </row>
    <row r="761" spans="11:12" x14ac:dyDescent="0.25">
      <c r="K761" s="22"/>
      <c r="L761" s="26"/>
    </row>
    <row r="762" spans="11:12" x14ac:dyDescent="0.25">
      <c r="K762" s="22"/>
      <c r="L762" s="26"/>
    </row>
    <row r="763" spans="11:12" x14ac:dyDescent="0.25">
      <c r="K763" s="22"/>
      <c r="L763" s="26"/>
    </row>
    <row r="764" spans="11:12" x14ac:dyDescent="0.25">
      <c r="K764" s="22"/>
      <c r="L764" s="26"/>
    </row>
    <row r="765" spans="11:12" x14ac:dyDescent="0.25">
      <c r="K765" s="22"/>
      <c r="L765" s="26"/>
    </row>
    <row r="766" spans="11:12" x14ac:dyDescent="0.25">
      <c r="K766" s="22"/>
      <c r="L766" s="26"/>
    </row>
    <row r="767" spans="11:12" x14ac:dyDescent="0.25">
      <c r="K767" s="22"/>
      <c r="L767" s="26"/>
    </row>
    <row r="768" spans="11:12" x14ac:dyDescent="0.25">
      <c r="K768" s="22"/>
      <c r="L768" s="26"/>
    </row>
    <row r="769" spans="11:12" x14ac:dyDescent="0.25">
      <c r="K769" s="22"/>
      <c r="L769" s="26"/>
    </row>
    <row r="770" spans="11:12" x14ac:dyDescent="0.25">
      <c r="K770" s="22"/>
      <c r="L770" s="26"/>
    </row>
    <row r="771" spans="11:12" x14ac:dyDescent="0.25">
      <c r="K771" s="22"/>
      <c r="L771" s="26"/>
    </row>
    <row r="772" spans="11:12" x14ac:dyDescent="0.25">
      <c r="K772" s="22"/>
      <c r="L772" s="26"/>
    </row>
    <row r="773" spans="11:12" x14ac:dyDescent="0.25">
      <c r="K773" s="22"/>
      <c r="L773" s="26"/>
    </row>
    <row r="774" spans="11:12" x14ac:dyDescent="0.25">
      <c r="K774" s="22"/>
      <c r="L774" s="26"/>
    </row>
    <row r="775" spans="11:12" x14ac:dyDescent="0.25">
      <c r="K775" s="22"/>
      <c r="L775" s="26"/>
    </row>
    <row r="776" spans="11:12" x14ac:dyDescent="0.25">
      <c r="K776" s="22"/>
      <c r="L776" s="26"/>
    </row>
    <row r="777" spans="11:12" x14ac:dyDescent="0.25">
      <c r="K777" s="22"/>
      <c r="L777" s="26"/>
    </row>
    <row r="778" spans="11:12" x14ac:dyDescent="0.25">
      <c r="K778" s="22"/>
      <c r="L778" s="26"/>
    </row>
    <row r="779" spans="11:12" x14ac:dyDescent="0.25">
      <c r="K779" s="22"/>
      <c r="L779" s="26"/>
    </row>
    <row r="780" spans="11:12" x14ac:dyDescent="0.25">
      <c r="K780" s="22"/>
      <c r="L780" s="26"/>
    </row>
    <row r="781" spans="11:12" x14ac:dyDescent="0.25">
      <c r="K781" s="22"/>
      <c r="L781" s="26"/>
    </row>
    <row r="782" spans="11:12" x14ac:dyDescent="0.25">
      <c r="K782" s="22"/>
      <c r="L782" s="26"/>
    </row>
    <row r="783" spans="11:12" x14ac:dyDescent="0.25">
      <c r="K783" s="22"/>
      <c r="L783" s="26"/>
    </row>
    <row r="784" spans="11:12" x14ac:dyDescent="0.25">
      <c r="K784" s="22"/>
      <c r="L784" s="26"/>
    </row>
    <row r="785" spans="11:12" x14ac:dyDescent="0.25">
      <c r="K785" s="22"/>
      <c r="L785" s="26"/>
    </row>
    <row r="786" spans="11:12" x14ac:dyDescent="0.25">
      <c r="K786" s="22"/>
      <c r="L786" s="26"/>
    </row>
    <row r="787" spans="11:12" x14ac:dyDescent="0.25">
      <c r="K787" s="22"/>
      <c r="L787" s="26"/>
    </row>
    <row r="788" spans="11:12" x14ac:dyDescent="0.25">
      <c r="K788" s="22"/>
      <c r="L788" s="26"/>
    </row>
    <row r="789" spans="11:12" x14ac:dyDescent="0.25">
      <c r="K789" s="22"/>
      <c r="L789" s="26"/>
    </row>
    <row r="790" spans="11:12" x14ac:dyDescent="0.25">
      <c r="K790" s="22"/>
      <c r="L790" s="26"/>
    </row>
    <row r="791" spans="11:12" x14ac:dyDescent="0.25">
      <c r="K791" s="22"/>
      <c r="L791" s="26"/>
    </row>
    <row r="792" spans="11:12" x14ac:dyDescent="0.25">
      <c r="K792" s="22"/>
      <c r="L792" s="26"/>
    </row>
    <row r="793" spans="11:12" x14ac:dyDescent="0.25">
      <c r="K793" s="22"/>
      <c r="L793" s="26"/>
    </row>
    <row r="794" spans="11:12" x14ac:dyDescent="0.25">
      <c r="K794" s="22"/>
      <c r="L794" s="26"/>
    </row>
    <row r="795" spans="11:12" x14ac:dyDescent="0.25">
      <c r="K795" s="22"/>
      <c r="L795" s="26"/>
    </row>
    <row r="796" spans="11:12" x14ac:dyDescent="0.25">
      <c r="K796" s="22"/>
      <c r="L796" s="26"/>
    </row>
    <row r="797" spans="11:12" x14ac:dyDescent="0.25">
      <c r="K797" s="22"/>
      <c r="L797" s="26"/>
    </row>
    <row r="798" spans="11:12" x14ac:dyDescent="0.25">
      <c r="K798" s="22"/>
      <c r="L798" s="26"/>
    </row>
    <row r="799" spans="11:12" x14ac:dyDescent="0.25">
      <c r="K799" s="22"/>
      <c r="L799" s="26"/>
    </row>
    <row r="800" spans="11:12" x14ac:dyDescent="0.25">
      <c r="K800" s="22"/>
      <c r="L800" s="26"/>
    </row>
    <row r="801" spans="11:12" x14ac:dyDescent="0.25">
      <c r="K801" s="22"/>
      <c r="L801" s="26"/>
    </row>
    <row r="802" spans="11:12" x14ac:dyDescent="0.25">
      <c r="K802" s="22"/>
      <c r="L802" s="26"/>
    </row>
    <row r="803" spans="11:12" x14ac:dyDescent="0.25">
      <c r="K803" s="22"/>
      <c r="L803" s="26"/>
    </row>
    <row r="804" spans="11:12" x14ac:dyDescent="0.25">
      <c r="K804" s="22"/>
      <c r="L804" s="26"/>
    </row>
    <row r="805" spans="11:12" x14ac:dyDescent="0.25">
      <c r="K805" s="22"/>
      <c r="L805" s="26"/>
    </row>
    <row r="806" spans="11:12" x14ac:dyDescent="0.25">
      <c r="K806" s="22"/>
      <c r="L806" s="26"/>
    </row>
    <row r="807" spans="11:12" x14ac:dyDescent="0.25">
      <c r="K807" s="22"/>
      <c r="L807" s="26"/>
    </row>
    <row r="808" spans="11:12" x14ac:dyDescent="0.25">
      <c r="K808" s="22"/>
      <c r="L808" s="26"/>
    </row>
    <row r="809" spans="11:12" x14ac:dyDescent="0.25">
      <c r="K809" s="22"/>
      <c r="L809" s="26"/>
    </row>
    <row r="810" spans="11:12" x14ac:dyDescent="0.25">
      <c r="K810" s="22"/>
      <c r="L810" s="26"/>
    </row>
    <row r="811" spans="11:12" x14ac:dyDescent="0.25">
      <c r="K811" s="22"/>
      <c r="L811" s="26"/>
    </row>
    <row r="812" spans="11:12" x14ac:dyDescent="0.25">
      <c r="K812" s="22"/>
      <c r="L812" s="26"/>
    </row>
    <row r="813" spans="11:12" x14ac:dyDescent="0.25">
      <c r="K813" s="22"/>
      <c r="L813" s="26"/>
    </row>
    <row r="814" spans="11:12" x14ac:dyDescent="0.25">
      <c r="K814" s="22"/>
      <c r="L814" s="26"/>
    </row>
    <row r="815" spans="11:12" x14ac:dyDescent="0.25">
      <c r="K815" s="22"/>
      <c r="L815" s="26"/>
    </row>
    <row r="816" spans="11:12" x14ac:dyDescent="0.25">
      <c r="K816" s="22"/>
      <c r="L816" s="26"/>
    </row>
    <row r="817" spans="11:12" x14ac:dyDescent="0.25">
      <c r="K817" s="22"/>
      <c r="L817" s="26"/>
    </row>
    <row r="818" spans="11:12" x14ac:dyDescent="0.25">
      <c r="K818" s="22"/>
      <c r="L818" s="26"/>
    </row>
    <row r="819" spans="11:12" x14ac:dyDescent="0.25">
      <c r="K819" s="22"/>
      <c r="L819" s="26"/>
    </row>
    <row r="820" spans="11:12" x14ac:dyDescent="0.25">
      <c r="K820" s="22"/>
      <c r="L820" s="26"/>
    </row>
    <row r="821" spans="11:12" x14ac:dyDescent="0.25">
      <c r="K821" s="22"/>
      <c r="L821" s="26"/>
    </row>
    <row r="822" spans="11:12" x14ac:dyDescent="0.25">
      <c r="K822" s="22"/>
      <c r="L822" s="26"/>
    </row>
    <row r="823" spans="11:12" x14ac:dyDescent="0.25">
      <c r="K823" s="22"/>
      <c r="L823" s="26"/>
    </row>
    <row r="824" spans="11:12" x14ac:dyDescent="0.25">
      <c r="K824" s="22"/>
      <c r="L824" s="26"/>
    </row>
    <row r="825" spans="11:12" x14ac:dyDescent="0.25">
      <c r="K825" s="22"/>
      <c r="L825" s="26"/>
    </row>
    <row r="826" spans="11:12" x14ac:dyDescent="0.25">
      <c r="K826" s="22"/>
      <c r="L826" s="26"/>
    </row>
    <row r="827" spans="11:12" x14ac:dyDescent="0.25">
      <c r="K827" s="22"/>
      <c r="L827" s="26"/>
    </row>
    <row r="828" spans="11:12" x14ac:dyDescent="0.25">
      <c r="K828" s="22"/>
      <c r="L828" s="26"/>
    </row>
    <row r="829" spans="11:12" x14ac:dyDescent="0.25">
      <c r="K829" s="22"/>
      <c r="L829" s="26"/>
    </row>
    <row r="830" spans="11:12" x14ac:dyDescent="0.25">
      <c r="K830" s="22"/>
      <c r="L830" s="26"/>
    </row>
    <row r="831" spans="11:12" x14ac:dyDescent="0.25">
      <c r="K831" s="22"/>
      <c r="L831" s="26"/>
    </row>
    <row r="832" spans="11:12" x14ac:dyDescent="0.25">
      <c r="K832" s="22"/>
      <c r="L832" s="26"/>
    </row>
    <row r="833" spans="11:12" x14ac:dyDescent="0.25">
      <c r="K833" s="22"/>
      <c r="L833" s="26"/>
    </row>
    <row r="834" spans="11:12" x14ac:dyDescent="0.25">
      <c r="K834" s="22"/>
      <c r="L834" s="26"/>
    </row>
    <row r="835" spans="11:12" x14ac:dyDescent="0.25">
      <c r="K835" s="22"/>
      <c r="L835" s="26"/>
    </row>
    <row r="836" spans="11:12" x14ac:dyDescent="0.25">
      <c r="K836" s="22"/>
      <c r="L836" s="26"/>
    </row>
    <row r="837" spans="11:12" x14ac:dyDescent="0.25">
      <c r="K837" s="22"/>
      <c r="L837" s="26"/>
    </row>
    <row r="838" spans="11:12" x14ac:dyDescent="0.25">
      <c r="K838" s="22"/>
      <c r="L838" s="26"/>
    </row>
    <row r="839" spans="11:12" x14ac:dyDescent="0.25">
      <c r="K839" s="22"/>
      <c r="L839" s="26"/>
    </row>
    <row r="840" spans="11:12" x14ac:dyDescent="0.25">
      <c r="K840" s="22"/>
      <c r="L840" s="26"/>
    </row>
    <row r="841" spans="11:12" x14ac:dyDescent="0.25">
      <c r="K841" s="22"/>
      <c r="L841" s="26"/>
    </row>
    <row r="842" spans="11:12" x14ac:dyDescent="0.25">
      <c r="K842" s="22"/>
      <c r="L842" s="26"/>
    </row>
    <row r="843" spans="11:12" x14ac:dyDescent="0.25">
      <c r="K843" s="22"/>
      <c r="L843" s="26"/>
    </row>
    <row r="844" spans="11:12" x14ac:dyDescent="0.25">
      <c r="K844" s="22"/>
      <c r="L844" s="26"/>
    </row>
    <row r="845" spans="11:12" x14ac:dyDescent="0.25">
      <c r="K845" s="22"/>
      <c r="L845" s="26"/>
    </row>
    <row r="846" spans="11:12" x14ac:dyDescent="0.25">
      <c r="K846" s="22"/>
      <c r="L846" s="26"/>
    </row>
    <row r="847" spans="11:12" x14ac:dyDescent="0.25">
      <c r="K847" s="22"/>
      <c r="L847" s="26"/>
    </row>
    <row r="848" spans="11:12" x14ac:dyDescent="0.25">
      <c r="K848" s="22"/>
      <c r="L848" s="26"/>
    </row>
    <row r="849" spans="11:12" x14ac:dyDescent="0.25">
      <c r="K849" s="22"/>
      <c r="L849" s="26"/>
    </row>
    <row r="850" spans="11:12" x14ac:dyDescent="0.25">
      <c r="K850" s="22"/>
      <c r="L850" s="26"/>
    </row>
    <row r="851" spans="11:12" x14ac:dyDescent="0.25">
      <c r="K851" s="22"/>
      <c r="L851" s="26"/>
    </row>
    <row r="852" spans="11:12" x14ac:dyDescent="0.25">
      <c r="K852" s="22"/>
      <c r="L852" s="26"/>
    </row>
    <row r="853" spans="11:12" x14ac:dyDescent="0.25">
      <c r="K853" s="22"/>
      <c r="L853" s="26"/>
    </row>
    <row r="854" spans="11:12" x14ac:dyDescent="0.25">
      <c r="K854" s="22"/>
      <c r="L854" s="26"/>
    </row>
    <row r="855" spans="11:12" x14ac:dyDescent="0.25">
      <c r="K855" s="22"/>
      <c r="L855" s="26"/>
    </row>
    <row r="856" spans="11:12" x14ac:dyDescent="0.25">
      <c r="K856" s="22"/>
      <c r="L856" s="26"/>
    </row>
    <row r="857" spans="11:12" x14ac:dyDescent="0.25">
      <c r="K857" s="22"/>
      <c r="L857" s="26"/>
    </row>
    <row r="858" spans="11:12" x14ac:dyDescent="0.25">
      <c r="K858" s="22"/>
      <c r="L858" s="26"/>
    </row>
    <row r="859" spans="11:12" x14ac:dyDescent="0.25">
      <c r="K859" s="22"/>
      <c r="L859" s="26"/>
    </row>
    <row r="860" spans="11:12" x14ac:dyDescent="0.25">
      <c r="K860" s="22"/>
      <c r="L860" s="26"/>
    </row>
    <row r="861" spans="11:12" x14ac:dyDescent="0.25">
      <c r="K861" s="22"/>
      <c r="L861" s="26"/>
    </row>
    <row r="862" spans="11:12" x14ac:dyDescent="0.25">
      <c r="K862" s="22"/>
      <c r="L862" s="26"/>
    </row>
    <row r="863" spans="11:12" x14ac:dyDescent="0.25">
      <c r="K863" s="22"/>
      <c r="L863" s="26"/>
    </row>
    <row r="864" spans="11:12" x14ac:dyDescent="0.25">
      <c r="K864" s="22"/>
      <c r="L864" s="26"/>
    </row>
    <row r="865" spans="11:12" x14ac:dyDescent="0.25">
      <c r="K865" s="22"/>
      <c r="L865" s="26"/>
    </row>
    <row r="866" spans="11:12" x14ac:dyDescent="0.25">
      <c r="K866" s="22"/>
      <c r="L866" s="26"/>
    </row>
    <row r="867" spans="11:12" x14ac:dyDescent="0.25">
      <c r="K867" s="22"/>
      <c r="L867" s="26"/>
    </row>
    <row r="868" spans="11:12" x14ac:dyDescent="0.25">
      <c r="K868" s="22"/>
      <c r="L868" s="26"/>
    </row>
    <row r="869" spans="11:12" x14ac:dyDescent="0.25">
      <c r="K869" s="22"/>
      <c r="L869" s="26"/>
    </row>
    <row r="870" spans="11:12" x14ac:dyDescent="0.25">
      <c r="K870" s="22"/>
      <c r="L870" s="26"/>
    </row>
    <row r="871" spans="11:12" x14ac:dyDescent="0.25">
      <c r="K871" s="22"/>
      <c r="L871" s="26"/>
    </row>
    <row r="872" spans="11:12" x14ac:dyDescent="0.25">
      <c r="K872" s="22"/>
      <c r="L872" s="26"/>
    </row>
    <row r="873" spans="11:12" x14ac:dyDescent="0.25">
      <c r="K873" s="22"/>
      <c r="L873" s="26"/>
    </row>
    <row r="874" spans="11:12" x14ac:dyDescent="0.25">
      <c r="K874" s="22"/>
      <c r="L874" s="26"/>
    </row>
    <row r="875" spans="11:12" x14ac:dyDescent="0.25">
      <c r="K875" s="22"/>
      <c r="L875" s="26"/>
    </row>
    <row r="876" spans="11:12" x14ac:dyDescent="0.25">
      <c r="K876" s="22"/>
      <c r="L876" s="26"/>
    </row>
    <row r="877" spans="11:12" x14ac:dyDescent="0.25">
      <c r="K877" s="22"/>
      <c r="L877" s="26"/>
    </row>
    <row r="878" spans="11:12" x14ac:dyDescent="0.25">
      <c r="K878" s="22"/>
      <c r="L878" s="26"/>
    </row>
    <row r="879" spans="11:12" x14ac:dyDescent="0.25">
      <c r="K879" s="22"/>
      <c r="L879" s="26"/>
    </row>
    <row r="880" spans="11:12" x14ac:dyDescent="0.25">
      <c r="K880" s="22"/>
      <c r="L880" s="26"/>
    </row>
    <row r="881" spans="11:12" x14ac:dyDescent="0.25">
      <c r="K881" s="22"/>
      <c r="L881" s="26"/>
    </row>
    <row r="882" spans="11:12" x14ac:dyDescent="0.25">
      <c r="K882" s="22"/>
      <c r="L882" s="26"/>
    </row>
    <row r="883" spans="11:12" x14ac:dyDescent="0.25">
      <c r="K883" s="22"/>
      <c r="L883" s="26"/>
    </row>
    <row r="884" spans="11:12" x14ac:dyDescent="0.25">
      <c r="K884" s="22"/>
      <c r="L884" s="26"/>
    </row>
    <row r="885" spans="11:12" x14ac:dyDescent="0.25">
      <c r="K885" s="22"/>
      <c r="L885" s="26"/>
    </row>
    <row r="886" spans="11:12" x14ac:dyDescent="0.25">
      <c r="K886" s="22"/>
      <c r="L886" s="26"/>
    </row>
    <row r="887" spans="11:12" x14ac:dyDescent="0.25">
      <c r="K887" s="22"/>
      <c r="L887" s="26"/>
    </row>
    <row r="888" spans="11:12" x14ac:dyDescent="0.25">
      <c r="K888" s="22"/>
      <c r="L888" s="26"/>
    </row>
    <row r="889" spans="11:12" x14ac:dyDescent="0.25">
      <c r="K889" s="22"/>
      <c r="L889" s="26"/>
    </row>
    <row r="890" spans="11:12" x14ac:dyDescent="0.25">
      <c r="K890" s="22"/>
      <c r="L890" s="26"/>
    </row>
    <row r="891" spans="11:12" x14ac:dyDescent="0.25">
      <c r="K891" s="22"/>
      <c r="L891" s="26"/>
    </row>
    <row r="892" spans="11:12" x14ac:dyDescent="0.25">
      <c r="K892" s="22"/>
      <c r="L892" s="26"/>
    </row>
    <row r="893" spans="11:12" x14ac:dyDescent="0.25">
      <c r="K893" s="22"/>
      <c r="L893" s="26"/>
    </row>
    <row r="894" spans="11:12" x14ac:dyDescent="0.25">
      <c r="K894" s="22"/>
      <c r="L894" s="26"/>
    </row>
    <row r="895" spans="11:12" x14ac:dyDescent="0.25">
      <c r="K895" s="22"/>
      <c r="L895" s="26"/>
    </row>
    <row r="896" spans="11:12" x14ac:dyDescent="0.25">
      <c r="K896" s="22"/>
      <c r="L896" s="26"/>
    </row>
    <row r="897" spans="11:12" x14ac:dyDescent="0.25">
      <c r="K897" s="22"/>
      <c r="L897" s="26"/>
    </row>
    <row r="898" spans="11:12" x14ac:dyDescent="0.25">
      <c r="K898" s="22"/>
      <c r="L898" s="26"/>
    </row>
    <row r="899" spans="11:12" x14ac:dyDescent="0.25">
      <c r="K899" s="22"/>
      <c r="L899" s="26"/>
    </row>
    <row r="900" spans="11:12" x14ac:dyDescent="0.25">
      <c r="K900" s="22"/>
      <c r="L900" s="26"/>
    </row>
  </sheetData>
  <mergeCells count="14">
    <mergeCell ref="H8:H9"/>
    <mergeCell ref="I8:I9"/>
    <mergeCell ref="B10:I10"/>
    <mergeCell ref="B12:I12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90" max="8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EA2A40-CB77-42DA-BF52-4F797B4EB983}">
  <sheetPr codeName="Sheet10">
    <tabColor theme="4" tint="0.39997558519241921"/>
  </sheetPr>
  <dimension ref="A1:L900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18" customWidth="1"/>
    <col min="2" max="2" width="12.5703125" style="18" customWidth="1"/>
    <col min="3" max="5" width="9.7109375" style="18" customWidth="1"/>
    <col min="6" max="6" width="12.5703125" style="18" customWidth="1"/>
    <col min="7" max="9" width="9.7109375" style="18" customWidth="1"/>
    <col min="10" max="10" width="6.7109375" style="18" customWidth="1"/>
    <col min="11" max="11" width="12.42578125" style="18" customWidth="1"/>
    <col min="12" max="12" width="22" style="36" customWidth="1"/>
    <col min="13" max="16384" width="8.7109375" style="18"/>
  </cols>
  <sheetData>
    <row r="1" spans="1:12" ht="60" customHeight="1" x14ac:dyDescent="0.25">
      <c r="A1" s="64" t="s">
        <v>32</v>
      </c>
      <c r="B1" s="64"/>
      <c r="C1" s="64"/>
      <c r="D1" s="64"/>
      <c r="E1" s="64"/>
      <c r="F1" s="64"/>
      <c r="G1" s="64"/>
      <c r="H1" s="64"/>
      <c r="I1" s="64"/>
      <c r="J1" s="50"/>
      <c r="K1" s="22"/>
      <c r="L1" s="23" t="s">
        <v>39</v>
      </c>
    </row>
    <row r="2" spans="1:12" ht="19.5" customHeight="1" x14ac:dyDescent="0.3">
      <c r="A2" s="51" t="str">
        <f>"Weekly Payroll Jobs and Wages in Australia - " &amp;$L$1</f>
        <v>Weekly Payroll Jobs and Wages in Australia - Australian Capital Territory</v>
      </c>
      <c r="B2" s="19"/>
      <c r="C2" s="19"/>
      <c r="D2" s="19"/>
      <c r="E2" s="19"/>
      <c r="F2" s="19"/>
      <c r="G2" s="19"/>
      <c r="H2" s="19"/>
      <c r="I2" s="19"/>
      <c r="J2" s="19"/>
      <c r="K2" s="27" t="s">
        <v>60</v>
      </c>
      <c r="L2" s="24">
        <v>44338</v>
      </c>
    </row>
    <row r="3" spans="1:12" ht="15" customHeight="1" x14ac:dyDescent="0.25">
      <c r="A3" s="52" t="str">
        <f>"Week ending "&amp;TEXT($L$2,"dddd dd mmmm yyyy")</f>
        <v>Week ending Saturday 22 May 2021</v>
      </c>
      <c r="B3" s="19"/>
      <c r="C3" s="53"/>
      <c r="D3" s="54"/>
      <c r="E3" s="19"/>
      <c r="F3" s="19"/>
      <c r="G3" s="19"/>
      <c r="H3" s="19"/>
      <c r="I3" s="19"/>
      <c r="J3" s="19"/>
      <c r="K3" s="27" t="s">
        <v>61</v>
      </c>
      <c r="L3" s="28">
        <v>43904</v>
      </c>
    </row>
    <row r="4" spans="1:12" ht="15" customHeight="1" x14ac:dyDescent="0.25">
      <c r="A4" s="2" t="s">
        <v>31</v>
      </c>
      <c r="B4" s="19"/>
      <c r="C4" s="19"/>
      <c r="D4" s="19"/>
      <c r="E4" s="19"/>
      <c r="F4" s="19"/>
      <c r="G4" s="19"/>
      <c r="H4" s="19"/>
      <c r="I4" s="19"/>
      <c r="J4" s="19"/>
      <c r="K4" s="27" t="s">
        <v>70</v>
      </c>
      <c r="L4" s="28">
        <v>44310</v>
      </c>
    </row>
    <row r="5" spans="1:12" ht="11.65" customHeight="1" x14ac:dyDescent="0.25">
      <c r="A5" s="55"/>
      <c r="B5" s="19"/>
      <c r="C5" s="19"/>
      <c r="D5" s="19"/>
      <c r="E5" s="19"/>
      <c r="F5" s="19"/>
      <c r="G5" s="19"/>
      <c r="H5" s="19"/>
      <c r="I5" s="19"/>
      <c r="J5" s="19"/>
      <c r="K5" s="27"/>
      <c r="L5" s="28">
        <v>44317</v>
      </c>
    </row>
    <row r="6" spans="1:12" ht="16.5" customHeight="1" thickBot="1" x14ac:dyDescent="0.3">
      <c r="A6" s="56" t="str">
        <f>"Change in payroll jobs and total wages, "&amp;$L$1</f>
        <v>Change in payroll jobs and total wages, Australian Capital Territory</v>
      </c>
      <c r="B6" s="53"/>
      <c r="C6" s="20"/>
      <c r="D6" s="57"/>
      <c r="E6" s="19"/>
      <c r="F6" s="19"/>
      <c r="G6" s="19"/>
      <c r="H6" s="19"/>
      <c r="I6" s="19"/>
      <c r="J6" s="19"/>
      <c r="K6" s="27"/>
      <c r="L6" s="28">
        <v>44324</v>
      </c>
    </row>
    <row r="7" spans="1:12" ht="16.5" customHeight="1" x14ac:dyDescent="0.25">
      <c r="A7" s="40"/>
      <c r="B7" s="76" t="s">
        <v>58</v>
      </c>
      <c r="C7" s="77"/>
      <c r="D7" s="77"/>
      <c r="E7" s="78"/>
      <c r="F7" s="79" t="s">
        <v>59</v>
      </c>
      <c r="G7" s="77"/>
      <c r="H7" s="77"/>
      <c r="I7" s="78"/>
      <c r="J7" s="58"/>
      <c r="K7" s="27" t="s">
        <v>71</v>
      </c>
      <c r="L7" s="28">
        <v>44331</v>
      </c>
    </row>
    <row r="8" spans="1:12" ht="33.75" customHeight="1" x14ac:dyDescent="0.25">
      <c r="A8" s="80"/>
      <c r="B8" s="82" t="str">
        <f>"% Change between " &amp; TEXT($L$3,"dd mmm yyyy")&amp;" and "&amp; TEXT($L$2,"dd mmm yyyy") &amp; " (Change since 100th case of COVID-19)"</f>
        <v>% Change between 14 Mar 2020 and 22 May 2021 (Change since 100th case of COVID-19)</v>
      </c>
      <c r="C8" s="84" t="str">
        <f>"% Change between " &amp; TEXT($L$4,"dd mmm yyyy")&amp;" and "&amp; TEXT($L$2,"dd mmm yyyy") &amp; " (monthly change)"</f>
        <v>% Change between 24 Apr 2021 and 22 May 2021 (monthly change)</v>
      </c>
      <c r="D8" s="67" t="str">
        <f>"% Change between " &amp; TEXT($L$7,"dd mmm yyyy")&amp;" and "&amp; TEXT($L$2,"dd mmm yyyy") &amp; " (weekly change)"</f>
        <v>% Change between 15 May 2021 and 22 May 2021 (weekly change)</v>
      </c>
      <c r="E8" s="69" t="str">
        <f>"% Change between " &amp; TEXT($L$6,"dd mmm yyyy")&amp;" and "&amp; TEXT($L$7,"dd mmm yyyy") &amp; " (weekly change)"</f>
        <v>% Change between 08 May 2021 and 15 May 2021 (weekly change)</v>
      </c>
      <c r="F8" s="82" t="str">
        <f>"% Change between " &amp; TEXT($L$3,"dd mmm yyyy")&amp;" and "&amp; TEXT($L$2,"dd mmm yyyy") &amp; " (Change since 100th case of COVID-19)"</f>
        <v>% Change between 14 Mar 2020 and 22 May 2021 (Change since 100th case of COVID-19)</v>
      </c>
      <c r="G8" s="84" t="str">
        <f>"% Change between " &amp; TEXT($L$4,"dd mmm yyyy")&amp;" and "&amp; TEXT($L$2,"dd mmm yyyy") &amp; " (monthly change)"</f>
        <v>% Change between 24 Apr 2021 and 22 May 2021 (monthly change)</v>
      </c>
      <c r="H8" s="67" t="str">
        <f>"% Change between " &amp; TEXT($L$7,"dd mmm yyyy")&amp;" and "&amp; TEXT($L$2,"dd mmm yyyy") &amp; " (weekly change)"</f>
        <v>% Change between 15 May 2021 and 22 May 2021 (weekly change)</v>
      </c>
      <c r="I8" s="69" t="str">
        <f>"% Change between " &amp; TEXT($L$6,"dd mmm yyyy")&amp;" and "&amp; TEXT($L$7,"dd mmm yyyy") &amp; " (weekly change)"</f>
        <v>% Change between 08 May 2021 and 15 May 2021 (weekly change)</v>
      </c>
      <c r="J8" s="59"/>
      <c r="K8" s="27" t="s">
        <v>72</v>
      </c>
      <c r="L8" s="28">
        <v>44338</v>
      </c>
    </row>
    <row r="9" spans="1:12" ht="48.75" customHeight="1" thickBot="1" x14ac:dyDescent="0.3">
      <c r="A9" s="81"/>
      <c r="B9" s="83"/>
      <c r="C9" s="85"/>
      <c r="D9" s="68"/>
      <c r="E9" s="70"/>
      <c r="F9" s="83"/>
      <c r="G9" s="85"/>
      <c r="H9" s="68"/>
      <c r="I9" s="70"/>
      <c r="J9" s="60"/>
      <c r="K9" s="27" t="s">
        <v>67</v>
      </c>
      <c r="L9" s="30"/>
    </row>
    <row r="10" spans="1:12" x14ac:dyDescent="0.25">
      <c r="A10" s="41"/>
      <c r="B10" s="71" t="str">
        <f>L1</f>
        <v>Australian Capital Territory</v>
      </c>
      <c r="C10" s="72"/>
      <c r="D10" s="72"/>
      <c r="E10" s="72"/>
      <c r="F10" s="72"/>
      <c r="G10" s="72"/>
      <c r="H10" s="72"/>
      <c r="I10" s="73"/>
      <c r="J10" s="21"/>
      <c r="K10" s="37"/>
      <c r="L10" s="30"/>
    </row>
    <row r="11" spans="1:12" x14ac:dyDescent="0.25">
      <c r="A11" s="42" t="s">
        <v>30</v>
      </c>
      <c r="B11" s="21">
        <v>1.6529872909698984E-2</v>
      </c>
      <c r="C11" s="21">
        <v>-1.4623462657238351E-3</v>
      </c>
      <c r="D11" s="21">
        <v>4.2180919308478781E-3</v>
      </c>
      <c r="E11" s="21">
        <v>-2.4439230301355197E-3</v>
      </c>
      <c r="F11" s="21">
        <v>3.8629786656399601E-2</v>
      </c>
      <c r="G11" s="21">
        <v>-4.4546034442034532E-3</v>
      </c>
      <c r="H11" s="21">
        <v>4.5969362695046367E-3</v>
      </c>
      <c r="I11" s="43">
        <v>-7.6567148970388965E-3</v>
      </c>
      <c r="J11" s="21"/>
      <c r="K11" s="29"/>
      <c r="L11" s="30"/>
    </row>
    <row r="12" spans="1:12" x14ac:dyDescent="0.25">
      <c r="A12" s="41"/>
      <c r="B12" s="74" t="s">
        <v>29</v>
      </c>
      <c r="C12" s="74"/>
      <c r="D12" s="74"/>
      <c r="E12" s="74"/>
      <c r="F12" s="74"/>
      <c r="G12" s="74"/>
      <c r="H12" s="74"/>
      <c r="I12" s="75"/>
      <c r="J12" s="21"/>
      <c r="K12" s="29"/>
      <c r="L12" s="30"/>
    </row>
    <row r="13" spans="1:12" x14ac:dyDescent="0.25">
      <c r="A13" s="44" t="s">
        <v>28</v>
      </c>
      <c r="B13" s="21">
        <v>-5.0016027695858334E-3</v>
      </c>
      <c r="C13" s="21">
        <v>-3.8522670405932713E-3</v>
      </c>
      <c r="D13" s="21">
        <v>3.871138698428922E-3</v>
      </c>
      <c r="E13" s="21">
        <v>-3.3997562884853227E-3</v>
      </c>
      <c r="F13" s="21">
        <v>3.6517421241347714E-2</v>
      </c>
      <c r="G13" s="21">
        <v>-9.2022303010153017E-3</v>
      </c>
      <c r="H13" s="21">
        <v>4.898640922980757E-3</v>
      </c>
      <c r="I13" s="43">
        <v>-1.0537173793589427E-2</v>
      </c>
      <c r="J13" s="21"/>
      <c r="K13" s="29"/>
      <c r="L13" s="30"/>
    </row>
    <row r="14" spans="1:12" x14ac:dyDescent="0.25">
      <c r="A14" s="44" t="s">
        <v>27</v>
      </c>
      <c r="B14" s="21">
        <v>1.1029796300480843E-2</v>
      </c>
      <c r="C14" s="21">
        <v>-1.4778670125864535E-3</v>
      </c>
      <c r="D14" s="21">
        <v>4.0546465734645487E-3</v>
      </c>
      <c r="E14" s="21">
        <v>-1.7909321167497438E-3</v>
      </c>
      <c r="F14" s="21">
        <v>3.4833374202765777E-2</v>
      </c>
      <c r="G14" s="21">
        <v>1.3137269653971106E-3</v>
      </c>
      <c r="H14" s="21">
        <v>4.055232432925715E-3</v>
      </c>
      <c r="I14" s="43">
        <v>-4.007788376950594E-3</v>
      </c>
      <c r="J14" s="21"/>
      <c r="K14" s="26"/>
      <c r="L14" s="30"/>
    </row>
    <row r="15" spans="1:12" x14ac:dyDescent="0.25">
      <c r="A15" s="44" t="s">
        <v>69</v>
      </c>
      <c r="B15" s="21">
        <v>-3.6617845442281749E-2</v>
      </c>
      <c r="C15" s="21">
        <v>-2.8797523412993353E-4</v>
      </c>
      <c r="D15" s="21">
        <v>9.4585180174266981E-3</v>
      </c>
      <c r="E15" s="21">
        <v>-1.8069692482103328E-4</v>
      </c>
      <c r="F15" s="21">
        <v>-3.5582678826290182E-2</v>
      </c>
      <c r="G15" s="21">
        <v>-3.7908948767995554E-2</v>
      </c>
      <c r="H15" s="21">
        <v>2.2707692222825981E-2</v>
      </c>
      <c r="I15" s="43">
        <v>-3.5130188058423162E-3</v>
      </c>
      <c r="J15" s="21"/>
      <c r="K15" s="38"/>
      <c r="L15" s="30"/>
    </row>
    <row r="16" spans="1:12" x14ac:dyDescent="0.25">
      <c r="A16" s="44" t="s">
        <v>47</v>
      </c>
      <c r="B16" s="21">
        <v>-2.7186708651707581E-2</v>
      </c>
      <c r="C16" s="21">
        <v>-1.2166364655985085E-2</v>
      </c>
      <c r="D16" s="21">
        <v>-1.6067989062920063E-3</v>
      </c>
      <c r="E16" s="21">
        <v>-2.5503458881251939E-3</v>
      </c>
      <c r="F16" s="21">
        <v>5.2194958340034958E-3</v>
      </c>
      <c r="G16" s="21">
        <v>-9.5656230927833041E-3</v>
      </c>
      <c r="H16" s="21">
        <v>4.3426761778948553E-3</v>
      </c>
      <c r="I16" s="43">
        <v>1.0556290256902301E-4</v>
      </c>
      <c r="J16" s="21"/>
      <c r="K16" s="29"/>
      <c r="L16" s="30"/>
    </row>
    <row r="17" spans="1:12" x14ac:dyDescent="0.25">
      <c r="A17" s="44" t="s">
        <v>48</v>
      </c>
      <c r="B17" s="21">
        <v>1.22606065430233E-2</v>
      </c>
      <c r="C17" s="21">
        <v>-4.5067938513155825E-3</v>
      </c>
      <c r="D17" s="21">
        <v>2.5623737265736413E-3</v>
      </c>
      <c r="E17" s="21">
        <v>-3.9466697029691966E-3</v>
      </c>
      <c r="F17" s="21">
        <v>2.8172642125099623E-2</v>
      </c>
      <c r="G17" s="21">
        <v>-8.0550595095350008E-3</v>
      </c>
      <c r="H17" s="21">
        <v>5.0663166060282983E-3</v>
      </c>
      <c r="I17" s="43">
        <v>-3.3891851215167579E-3</v>
      </c>
      <c r="J17" s="21"/>
      <c r="K17" s="29"/>
      <c r="L17" s="30"/>
    </row>
    <row r="18" spans="1:12" x14ac:dyDescent="0.25">
      <c r="A18" s="44" t="s">
        <v>49</v>
      </c>
      <c r="B18" s="21">
        <v>3.6235745282066745E-2</v>
      </c>
      <c r="C18" s="21">
        <v>2.5343917423203965E-3</v>
      </c>
      <c r="D18" s="21">
        <v>7.7163257825385578E-3</v>
      </c>
      <c r="E18" s="21">
        <v>-2.2480040793575462E-3</v>
      </c>
      <c r="F18" s="21">
        <v>4.4708445681236331E-2</v>
      </c>
      <c r="G18" s="21">
        <v>-7.5754073208267325E-4</v>
      </c>
      <c r="H18" s="21">
        <v>6.8568629864569353E-3</v>
      </c>
      <c r="I18" s="43">
        <v>-8.8565558420820034E-3</v>
      </c>
      <c r="J18" s="21"/>
      <c r="K18" s="29"/>
      <c r="L18" s="30"/>
    </row>
    <row r="19" spans="1:12" ht="17.25" customHeight="1" x14ac:dyDescent="0.25">
      <c r="A19" s="44" t="s">
        <v>50</v>
      </c>
      <c r="B19" s="21">
        <v>5.5276875240191314E-2</v>
      </c>
      <c r="C19" s="21">
        <v>6.6188815919707711E-3</v>
      </c>
      <c r="D19" s="21">
        <v>6.9074651026501677E-3</v>
      </c>
      <c r="E19" s="21">
        <v>-3.2131924978102688E-3</v>
      </c>
      <c r="F19" s="21">
        <v>7.1297556782899951E-2</v>
      </c>
      <c r="G19" s="21">
        <v>2.6053248724706712E-3</v>
      </c>
      <c r="H19" s="21">
        <v>1.5302634854743591E-3</v>
      </c>
      <c r="I19" s="43">
        <v>-1.5852165304771182E-2</v>
      </c>
      <c r="J19" s="61"/>
      <c r="K19" s="31"/>
      <c r="L19" s="30"/>
    </row>
    <row r="20" spans="1:12" x14ac:dyDescent="0.25">
      <c r="A20" s="44" t="s">
        <v>51</v>
      </c>
      <c r="B20" s="21">
        <v>7.9724889217134498E-2</v>
      </c>
      <c r="C20" s="21">
        <v>1.2758654132577707E-2</v>
      </c>
      <c r="D20" s="21">
        <v>7.8182828731090392E-3</v>
      </c>
      <c r="E20" s="21">
        <v>1.5457057687362497E-3</v>
      </c>
      <c r="F20" s="21">
        <v>5.3956348546821964E-2</v>
      </c>
      <c r="G20" s="21">
        <v>-6.7681979294028638E-3</v>
      </c>
      <c r="H20" s="21">
        <v>2.4773664250661298E-3</v>
      </c>
      <c r="I20" s="43">
        <v>-1.08147404117791E-2</v>
      </c>
      <c r="J20" s="19"/>
      <c r="K20" s="25"/>
      <c r="L20" s="30"/>
    </row>
    <row r="21" spans="1:12" ht="15.75" thickBot="1" x14ac:dyDescent="0.3">
      <c r="A21" s="45" t="s">
        <v>52</v>
      </c>
      <c r="B21" s="46">
        <v>9.7076923076923061E-2</v>
      </c>
      <c r="C21" s="46">
        <v>1.6662017666201789E-2</v>
      </c>
      <c r="D21" s="46">
        <v>8.3489594540593348E-3</v>
      </c>
      <c r="E21" s="46">
        <v>1.1259356892392658E-2</v>
      </c>
      <c r="F21" s="46">
        <v>8.0561820138190132E-2</v>
      </c>
      <c r="G21" s="46">
        <v>-1.3766314524908618E-2</v>
      </c>
      <c r="H21" s="46">
        <v>-2.069934564909115E-2</v>
      </c>
      <c r="I21" s="47">
        <v>-4.8835163557518824E-2</v>
      </c>
      <c r="J21" s="19"/>
      <c r="K21" s="39"/>
      <c r="L21" s="30"/>
    </row>
    <row r="22" spans="1:12" x14ac:dyDescent="0.25">
      <c r="A22" s="62" t="s">
        <v>46</v>
      </c>
      <c r="B22" s="19"/>
      <c r="C22" s="19"/>
      <c r="D22" s="19"/>
      <c r="E22" s="19"/>
      <c r="F22" s="19"/>
      <c r="G22" s="19"/>
      <c r="H22" s="19"/>
      <c r="I22" s="19"/>
      <c r="J22" s="19"/>
      <c r="K22" s="25"/>
      <c r="L22" s="30"/>
    </row>
    <row r="23" spans="1:12" ht="10.5" customHeight="1" x14ac:dyDescent="0.25">
      <c r="B23" s="19"/>
      <c r="C23" s="19"/>
      <c r="D23" s="19"/>
      <c r="E23" s="19"/>
      <c r="F23" s="19"/>
      <c r="G23" s="19"/>
      <c r="H23" s="19"/>
      <c r="I23" s="19"/>
      <c r="J23" s="19"/>
      <c r="K23" s="32"/>
      <c r="L23" s="30"/>
    </row>
    <row r="24" spans="1:12" x14ac:dyDescent="0.25">
      <c r="A24" s="56" t="str">
        <f>"Indexed number of payroll jobs and total wages, "&amp;$L$1&amp;" and Australia"</f>
        <v>Indexed number of payroll jobs and total wages, Australian Capital Territory and Australia</v>
      </c>
      <c r="B24" s="19"/>
      <c r="C24" s="19"/>
      <c r="D24" s="19"/>
      <c r="E24" s="19"/>
      <c r="F24" s="19"/>
      <c r="G24" s="19"/>
      <c r="H24" s="19"/>
      <c r="I24" s="19"/>
      <c r="J24" s="19"/>
      <c r="K24" s="32"/>
      <c r="L24" s="30"/>
    </row>
    <row r="25" spans="1:12" x14ac:dyDescent="0.2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32"/>
      <c r="L25" s="30"/>
    </row>
    <row r="26" spans="1:12" x14ac:dyDescent="0.25">
      <c r="B26" s="19"/>
      <c r="C26" s="19"/>
      <c r="D26" s="19"/>
      <c r="E26" s="19"/>
      <c r="F26" s="19"/>
      <c r="G26" s="19"/>
      <c r="H26" s="19"/>
      <c r="I26" s="19"/>
      <c r="J26" s="19"/>
      <c r="K26" s="32"/>
      <c r="L26" s="30"/>
    </row>
    <row r="27" spans="1:12" x14ac:dyDescent="0.25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39"/>
      <c r="L27" s="30"/>
    </row>
    <row r="28" spans="1:12" x14ac:dyDescent="0.25">
      <c r="A28" s="19"/>
      <c r="B28" s="56"/>
      <c r="C28" s="56"/>
      <c r="D28" s="56"/>
      <c r="E28" s="56"/>
      <c r="F28" s="56"/>
      <c r="G28" s="56"/>
      <c r="H28" s="56"/>
      <c r="I28" s="56"/>
      <c r="J28" s="56"/>
      <c r="K28" s="63"/>
      <c r="L28" s="30"/>
    </row>
    <row r="29" spans="1:12" x14ac:dyDescent="0.25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32"/>
      <c r="L29" s="30"/>
    </row>
    <row r="30" spans="1:12" x14ac:dyDescent="0.25">
      <c r="B30" s="19"/>
      <c r="C30" s="19"/>
      <c r="D30" s="19"/>
      <c r="E30" s="19"/>
      <c r="F30" s="19"/>
      <c r="G30" s="19"/>
      <c r="H30" s="19"/>
      <c r="I30" s="19"/>
      <c r="J30" s="19"/>
      <c r="K30" s="32"/>
      <c r="L30" s="30"/>
    </row>
    <row r="31" spans="1:12" x14ac:dyDescent="0.25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32"/>
      <c r="L31" s="30"/>
    </row>
    <row r="32" spans="1:12" x14ac:dyDescent="0.25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32"/>
      <c r="L32" s="30"/>
    </row>
    <row r="33" spans="1:12" ht="15.75" customHeight="1" x14ac:dyDescent="0.25">
      <c r="B33" s="19"/>
      <c r="C33" s="19"/>
      <c r="D33" s="19"/>
      <c r="E33" s="19"/>
      <c r="F33" s="19"/>
      <c r="G33" s="19"/>
      <c r="H33" s="19"/>
      <c r="I33" s="19"/>
      <c r="J33" s="19"/>
      <c r="K33" s="32"/>
      <c r="L33" s="30"/>
    </row>
    <row r="34" spans="1:12" x14ac:dyDescent="0.25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30" t="s">
        <v>26</v>
      </c>
      <c r="L34" s="30" t="s">
        <v>62</v>
      </c>
    </row>
    <row r="35" spans="1:12" ht="11.25" customHeight="1" x14ac:dyDescent="0.25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30"/>
      <c r="L35" s="29" t="s">
        <v>24</v>
      </c>
    </row>
    <row r="36" spans="1:12" x14ac:dyDescent="0.25">
      <c r="A36" s="56" t="str">
        <f>"Indexed number of payroll jobs held by men by age group, "&amp;$L$1</f>
        <v>Indexed number of payroll jobs held by men by age group, Australian Capital Territory</v>
      </c>
      <c r="B36" s="19"/>
      <c r="C36" s="19"/>
      <c r="D36" s="19"/>
      <c r="E36" s="19"/>
      <c r="F36" s="19"/>
      <c r="G36" s="19"/>
      <c r="H36" s="19"/>
      <c r="I36" s="19"/>
      <c r="J36" s="19"/>
      <c r="K36" s="29" t="s">
        <v>69</v>
      </c>
      <c r="L36" s="30">
        <v>76.75</v>
      </c>
    </row>
    <row r="37" spans="1:12" x14ac:dyDescent="0.25">
      <c r="B37" s="19"/>
      <c r="C37" s="19"/>
      <c r="D37" s="19"/>
      <c r="E37" s="19"/>
      <c r="F37" s="19"/>
      <c r="G37" s="19"/>
      <c r="H37" s="19"/>
      <c r="I37" s="19"/>
      <c r="J37" s="19"/>
      <c r="K37" s="29" t="s">
        <v>47</v>
      </c>
      <c r="L37" s="30">
        <v>96.87</v>
      </c>
    </row>
    <row r="38" spans="1:12" x14ac:dyDescent="0.25">
      <c r="B38" s="19"/>
      <c r="C38" s="19"/>
      <c r="D38" s="19"/>
      <c r="E38" s="19"/>
      <c r="F38" s="19"/>
      <c r="G38" s="19"/>
      <c r="H38" s="19"/>
      <c r="I38" s="19"/>
      <c r="J38" s="19"/>
      <c r="K38" s="29" t="s">
        <v>48</v>
      </c>
      <c r="L38" s="30">
        <v>99.99</v>
      </c>
    </row>
    <row r="39" spans="1:12" x14ac:dyDescent="0.25">
      <c r="K39" s="31" t="s">
        <v>49</v>
      </c>
      <c r="L39" s="30">
        <v>103.19</v>
      </c>
    </row>
    <row r="40" spans="1:12" x14ac:dyDescent="0.25">
      <c r="K40" s="25" t="s">
        <v>50</v>
      </c>
      <c r="L40" s="30">
        <v>105.34</v>
      </c>
    </row>
    <row r="41" spans="1:12" x14ac:dyDescent="0.25">
      <c r="K41" s="25" t="s">
        <v>51</v>
      </c>
      <c r="L41" s="30">
        <v>105.18</v>
      </c>
    </row>
    <row r="42" spans="1:12" x14ac:dyDescent="0.25">
      <c r="K42" s="25" t="s">
        <v>52</v>
      </c>
      <c r="L42" s="30">
        <v>109.56</v>
      </c>
    </row>
    <row r="43" spans="1:12" x14ac:dyDescent="0.25">
      <c r="K43" s="25"/>
      <c r="L43" s="30"/>
    </row>
    <row r="44" spans="1:12" x14ac:dyDescent="0.25">
      <c r="K44" s="30"/>
      <c r="L44" s="30" t="s">
        <v>23</v>
      </c>
    </row>
    <row r="45" spans="1:12" x14ac:dyDescent="0.25">
      <c r="K45" s="29" t="s">
        <v>69</v>
      </c>
      <c r="L45" s="30">
        <v>74.91</v>
      </c>
    </row>
    <row r="46" spans="1:12" ht="15.4" customHeight="1" x14ac:dyDescent="0.25">
      <c r="A46" s="56" t="str">
        <f>"Indexed number of payroll jobs held by women by age group, "&amp;$L$1</f>
        <v>Indexed number of payroll jobs held by women by age group, Australian Capital Territory</v>
      </c>
      <c r="B46" s="19"/>
      <c r="C46" s="19"/>
      <c r="D46" s="19"/>
      <c r="E46" s="19"/>
      <c r="F46" s="19"/>
      <c r="G46" s="19"/>
      <c r="H46" s="19"/>
      <c r="I46" s="19"/>
      <c r="J46" s="19"/>
      <c r="K46" s="29" t="s">
        <v>47</v>
      </c>
      <c r="L46" s="30">
        <v>95.58</v>
      </c>
    </row>
    <row r="47" spans="1:12" ht="15.4" customHeight="1" x14ac:dyDescent="0.25">
      <c r="B47" s="19"/>
      <c r="C47" s="19"/>
      <c r="D47" s="19"/>
      <c r="E47" s="19"/>
      <c r="F47" s="19"/>
      <c r="G47" s="19"/>
      <c r="H47" s="19"/>
      <c r="I47" s="19"/>
      <c r="J47" s="19"/>
      <c r="K47" s="29" t="s">
        <v>48</v>
      </c>
      <c r="L47" s="30">
        <v>99.22</v>
      </c>
    </row>
    <row r="48" spans="1:12" ht="15.4" customHeight="1" x14ac:dyDescent="0.25">
      <c r="B48" s="19"/>
      <c r="C48" s="19"/>
      <c r="D48" s="19"/>
      <c r="E48" s="19"/>
      <c r="F48" s="19"/>
      <c r="G48" s="19"/>
      <c r="H48" s="19"/>
      <c r="I48" s="19"/>
      <c r="J48" s="19"/>
      <c r="K48" s="31" t="s">
        <v>49</v>
      </c>
      <c r="L48" s="30">
        <v>102.48</v>
      </c>
    </row>
    <row r="49" spans="1:12" ht="15.4" customHeight="1" x14ac:dyDescent="0.25">
      <c r="B49" s="19"/>
      <c r="C49" s="19"/>
      <c r="D49" s="19"/>
      <c r="E49" s="19"/>
      <c r="F49" s="19"/>
      <c r="G49" s="19"/>
      <c r="H49" s="19"/>
      <c r="I49" s="19"/>
      <c r="J49" s="19"/>
      <c r="K49" s="25" t="s">
        <v>50</v>
      </c>
      <c r="L49" s="30">
        <v>105.25</v>
      </c>
    </row>
    <row r="50" spans="1:12" ht="15.4" customHeight="1" x14ac:dyDescent="0.25">
      <c r="B50" s="19"/>
      <c r="C50" s="19"/>
      <c r="D50" s="19"/>
      <c r="E50" s="19"/>
      <c r="F50" s="19"/>
      <c r="G50" s="19"/>
      <c r="H50" s="19"/>
      <c r="I50" s="19"/>
      <c r="J50" s="19"/>
      <c r="K50" s="25" t="s">
        <v>51</v>
      </c>
      <c r="L50" s="30">
        <v>105.45</v>
      </c>
    </row>
    <row r="51" spans="1:12" ht="15.4" customHeight="1" x14ac:dyDescent="0.25">
      <c r="B51" s="19"/>
      <c r="C51" s="19"/>
      <c r="D51" s="19"/>
      <c r="E51" s="19"/>
      <c r="F51" s="19"/>
      <c r="G51" s="19"/>
      <c r="H51" s="19"/>
      <c r="I51" s="19"/>
      <c r="J51" s="19"/>
      <c r="K51" s="25" t="s">
        <v>52</v>
      </c>
      <c r="L51" s="30">
        <v>109</v>
      </c>
    </row>
    <row r="52" spans="1:12" ht="15.4" customHeight="1" x14ac:dyDescent="0.25">
      <c r="B52" s="56"/>
      <c r="C52" s="56"/>
      <c r="D52" s="56"/>
      <c r="E52" s="56"/>
      <c r="F52" s="56"/>
      <c r="G52" s="56"/>
      <c r="H52" s="56"/>
      <c r="I52" s="56"/>
      <c r="J52" s="56"/>
      <c r="K52" s="25"/>
      <c r="L52" s="30"/>
    </row>
    <row r="53" spans="1:12" ht="15.4" customHeight="1" x14ac:dyDescent="0.25">
      <c r="B53" s="19"/>
      <c r="C53" s="19"/>
      <c r="D53" s="19"/>
      <c r="E53" s="19"/>
      <c r="F53" s="19"/>
      <c r="G53" s="19"/>
      <c r="H53" s="19"/>
      <c r="I53" s="19"/>
      <c r="J53" s="19"/>
      <c r="K53" s="30"/>
      <c r="L53" s="30" t="s">
        <v>22</v>
      </c>
    </row>
    <row r="54" spans="1:12" ht="15.4" customHeight="1" x14ac:dyDescent="0.25">
      <c r="B54" s="56"/>
      <c r="C54" s="56"/>
      <c r="D54" s="56"/>
      <c r="E54" s="56"/>
      <c r="F54" s="56"/>
      <c r="G54" s="56"/>
      <c r="H54" s="56"/>
      <c r="I54" s="56"/>
      <c r="J54" s="56"/>
      <c r="K54" s="29" t="s">
        <v>69</v>
      </c>
      <c r="L54" s="30">
        <v>75.680000000000007</v>
      </c>
    </row>
    <row r="55" spans="1:12" ht="15.4" customHeight="1" x14ac:dyDescent="0.25">
      <c r="A55" s="56" t="str">
        <f>"Change in payroll jobs since week ending "&amp;TEXT($L$3,"dd mmmm yyyy")&amp;" by Industry, "&amp;$L$1</f>
        <v>Change in payroll jobs since week ending 14 March 2020 by Industry, Australian Capital Territory</v>
      </c>
      <c r="B55" s="19"/>
      <c r="C55" s="19"/>
      <c r="D55" s="19"/>
      <c r="E55" s="19"/>
      <c r="F55" s="19"/>
      <c r="G55" s="19"/>
      <c r="H55" s="19"/>
      <c r="I55" s="19"/>
      <c r="J55" s="19"/>
      <c r="K55" s="29" t="s">
        <v>47</v>
      </c>
      <c r="L55" s="30">
        <v>95.46</v>
      </c>
    </row>
    <row r="56" spans="1:12" ht="15.4" customHeight="1" x14ac:dyDescent="0.25">
      <c r="B56" s="19"/>
      <c r="C56" s="19"/>
      <c r="D56" s="19"/>
      <c r="E56" s="19"/>
      <c r="F56" s="19"/>
      <c r="G56" s="19"/>
      <c r="H56" s="19"/>
      <c r="I56" s="19"/>
      <c r="J56" s="19"/>
      <c r="K56" s="29" t="s">
        <v>48</v>
      </c>
      <c r="L56" s="30">
        <v>99.33</v>
      </c>
    </row>
    <row r="57" spans="1:12" ht="15.4" customHeight="1" x14ac:dyDescent="0.25">
      <c r="B57" s="19"/>
      <c r="C57" s="19"/>
      <c r="D57" s="19"/>
      <c r="E57" s="19"/>
      <c r="F57" s="19"/>
      <c r="G57" s="19"/>
      <c r="H57" s="19"/>
      <c r="I57" s="19"/>
      <c r="J57" s="19"/>
      <c r="K57" s="31" t="s">
        <v>49</v>
      </c>
      <c r="L57" s="30">
        <v>103.2</v>
      </c>
    </row>
    <row r="58" spans="1:12" ht="15.4" customHeight="1" x14ac:dyDescent="0.25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25" t="s">
        <v>50</v>
      </c>
      <c r="L58" s="30">
        <v>106.12</v>
      </c>
    </row>
    <row r="59" spans="1:12" ht="15.4" customHeight="1" x14ac:dyDescent="0.25">
      <c r="B59" s="19"/>
      <c r="C59" s="19"/>
      <c r="D59" s="19"/>
      <c r="E59" s="19"/>
      <c r="F59" s="19"/>
      <c r="G59" s="19"/>
      <c r="H59" s="19"/>
      <c r="I59" s="19"/>
      <c r="J59" s="19"/>
      <c r="K59" s="25" t="s">
        <v>51</v>
      </c>
      <c r="L59" s="30">
        <v>106.31</v>
      </c>
    </row>
    <row r="60" spans="1:12" ht="15.4" customHeight="1" x14ac:dyDescent="0.25">
      <c r="K60" s="25" t="s">
        <v>52</v>
      </c>
      <c r="L60" s="30">
        <v>109.66</v>
      </c>
    </row>
    <row r="61" spans="1:12" ht="15.4" customHeight="1" x14ac:dyDescent="0.25">
      <c r="K61" s="25"/>
      <c r="L61" s="30"/>
    </row>
    <row r="62" spans="1:12" ht="15.4" customHeight="1" x14ac:dyDescent="0.25">
      <c r="B62" s="19"/>
      <c r="C62" s="19"/>
      <c r="D62" s="19"/>
      <c r="E62" s="19"/>
      <c r="F62" s="19"/>
      <c r="G62" s="19"/>
      <c r="H62" s="19"/>
      <c r="I62" s="19"/>
      <c r="J62" s="19"/>
      <c r="K62" s="27"/>
      <c r="L62" s="27"/>
    </row>
    <row r="63" spans="1:12" ht="15.4" customHeight="1" x14ac:dyDescent="0.25">
      <c r="K63" s="30" t="s">
        <v>25</v>
      </c>
      <c r="L63" s="29" t="s">
        <v>63</v>
      </c>
    </row>
    <row r="64" spans="1:12" ht="15.4" customHeight="1" x14ac:dyDescent="0.25">
      <c r="K64" s="63"/>
      <c r="L64" s="29" t="s">
        <v>24</v>
      </c>
    </row>
    <row r="65" spans="1:12" ht="15.4" customHeight="1" x14ac:dyDescent="0.25">
      <c r="K65" s="29" t="s">
        <v>69</v>
      </c>
      <c r="L65" s="30">
        <v>81.48</v>
      </c>
    </row>
    <row r="66" spans="1:12" ht="15.4" customHeight="1" x14ac:dyDescent="0.25">
      <c r="K66" s="29" t="s">
        <v>47</v>
      </c>
      <c r="L66" s="30">
        <v>99</v>
      </c>
    </row>
    <row r="67" spans="1:12" ht="15.4" customHeight="1" x14ac:dyDescent="0.25">
      <c r="K67" s="29" t="s">
        <v>48</v>
      </c>
      <c r="L67" s="30">
        <v>103.02</v>
      </c>
    </row>
    <row r="68" spans="1:12" ht="15.4" customHeight="1" x14ac:dyDescent="0.25">
      <c r="K68" s="31" t="s">
        <v>49</v>
      </c>
      <c r="L68" s="30">
        <v>103.39</v>
      </c>
    </row>
    <row r="69" spans="1:12" ht="15.4" customHeight="1" x14ac:dyDescent="0.25">
      <c r="K69" s="25" t="s">
        <v>50</v>
      </c>
      <c r="L69" s="30">
        <v>104.33</v>
      </c>
    </row>
    <row r="70" spans="1:12" ht="15.4" customHeight="1" x14ac:dyDescent="0.25">
      <c r="K70" s="25" t="s">
        <v>51</v>
      </c>
      <c r="L70" s="30">
        <v>108.12</v>
      </c>
    </row>
    <row r="71" spans="1:12" ht="15.4" customHeight="1" x14ac:dyDescent="0.25">
      <c r="K71" s="25" t="s">
        <v>52</v>
      </c>
      <c r="L71" s="30">
        <v>105.67</v>
      </c>
    </row>
    <row r="72" spans="1:12" ht="15.4" customHeight="1" x14ac:dyDescent="0.25">
      <c r="K72" s="25"/>
      <c r="L72" s="30"/>
    </row>
    <row r="73" spans="1:12" ht="15.4" customHeight="1" x14ac:dyDescent="0.25">
      <c r="K73" s="26"/>
      <c r="L73" s="30" t="s">
        <v>23</v>
      </c>
    </row>
    <row r="74" spans="1:12" ht="15.4" customHeight="1" x14ac:dyDescent="0.25">
      <c r="K74" s="29" t="s">
        <v>69</v>
      </c>
      <c r="L74" s="30">
        <v>79.180000000000007</v>
      </c>
    </row>
    <row r="75" spans="1:12" ht="15.4" customHeight="1" x14ac:dyDescent="0.25">
      <c r="K75" s="29" t="s">
        <v>47</v>
      </c>
      <c r="L75" s="30">
        <v>98.08</v>
      </c>
    </row>
    <row r="76" spans="1:12" ht="15.4" customHeight="1" x14ac:dyDescent="0.25">
      <c r="K76" s="29" t="s">
        <v>48</v>
      </c>
      <c r="L76" s="30">
        <v>102.29</v>
      </c>
    </row>
    <row r="77" spans="1:12" ht="15.4" customHeight="1" x14ac:dyDescent="0.25">
      <c r="A77" s="56" t="str">
        <f>"Distribution of payroll jobs by industry, "&amp;$L$1</f>
        <v>Distribution of payroll jobs by industry, Australian Capital Territory</v>
      </c>
      <c r="K77" s="31" t="s">
        <v>49</v>
      </c>
      <c r="L77" s="30">
        <v>103.07</v>
      </c>
    </row>
    <row r="78" spans="1:12" ht="15.4" customHeight="1" x14ac:dyDescent="0.25">
      <c r="K78" s="25" t="s">
        <v>50</v>
      </c>
      <c r="L78" s="30">
        <v>104.33</v>
      </c>
    </row>
    <row r="79" spans="1:12" ht="15.4" customHeight="1" x14ac:dyDescent="0.25">
      <c r="K79" s="25" t="s">
        <v>51</v>
      </c>
      <c r="L79" s="30">
        <v>108.9</v>
      </c>
    </row>
    <row r="80" spans="1:12" ht="15.4" customHeight="1" x14ac:dyDescent="0.25">
      <c r="K80" s="25" t="s">
        <v>52</v>
      </c>
      <c r="L80" s="30">
        <v>108.53</v>
      </c>
    </row>
    <row r="81" spans="1:12" ht="15.4" customHeight="1" x14ac:dyDescent="0.25">
      <c r="K81" s="25"/>
      <c r="L81" s="30"/>
    </row>
    <row r="82" spans="1:12" ht="15.4" customHeight="1" x14ac:dyDescent="0.25">
      <c r="K82" s="27"/>
      <c r="L82" s="30" t="s">
        <v>22</v>
      </c>
    </row>
    <row r="83" spans="1:12" ht="15.4" customHeight="1" x14ac:dyDescent="0.25">
      <c r="K83" s="29" t="s">
        <v>69</v>
      </c>
      <c r="L83" s="30">
        <v>79.44</v>
      </c>
    </row>
    <row r="84" spans="1:12" ht="15.4" customHeight="1" x14ac:dyDescent="0.25">
      <c r="K84" s="29" t="s">
        <v>47</v>
      </c>
      <c r="L84" s="30">
        <v>97.9</v>
      </c>
    </row>
    <row r="85" spans="1:12" ht="15.4" customHeight="1" x14ac:dyDescent="0.25">
      <c r="K85" s="29" t="s">
        <v>48</v>
      </c>
      <c r="L85" s="30">
        <v>102.71</v>
      </c>
    </row>
    <row r="86" spans="1:12" ht="15.4" customHeight="1" x14ac:dyDescent="0.25">
      <c r="K86" s="31" t="s">
        <v>49</v>
      </c>
      <c r="L86" s="30">
        <v>103.93</v>
      </c>
    </row>
    <row r="87" spans="1:12" ht="15.4" customHeight="1" x14ac:dyDescent="0.25">
      <c r="K87" s="25" t="s">
        <v>50</v>
      </c>
      <c r="L87" s="30">
        <v>104.91</v>
      </c>
    </row>
    <row r="88" spans="1:12" ht="15.4" customHeight="1" x14ac:dyDescent="0.25">
      <c r="K88" s="25" t="s">
        <v>51</v>
      </c>
      <c r="L88" s="30">
        <v>109.71</v>
      </c>
    </row>
    <row r="89" spans="1:12" ht="15.4" customHeight="1" x14ac:dyDescent="0.25">
      <c r="K89" s="25" t="s">
        <v>52</v>
      </c>
      <c r="L89" s="30">
        <v>109.77</v>
      </c>
    </row>
    <row r="90" spans="1:12" ht="15.4" customHeight="1" x14ac:dyDescent="0.25">
      <c r="K90" s="25"/>
      <c r="L90" s="30"/>
    </row>
    <row r="91" spans="1:12" ht="15" customHeight="1" x14ac:dyDescent="0.25">
      <c r="B91" s="19"/>
      <c r="C91" s="19"/>
      <c r="D91" s="19"/>
      <c r="E91" s="19"/>
      <c r="F91" s="19"/>
      <c r="G91" s="19"/>
      <c r="H91" s="19"/>
      <c r="I91" s="19"/>
      <c r="J91" s="19"/>
      <c r="K91" s="26"/>
      <c r="L91" s="26"/>
    </row>
    <row r="92" spans="1:12" ht="15" customHeight="1" x14ac:dyDescent="0.25">
      <c r="B92" s="19"/>
      <c r="C92" s="19"/>
      <c r="D92" s="19"/>
      <c r="E92" s="19"/>
      <c r="F92" s="19"/>
      <c r="G92" s="19"/>
      <c r="H92" s="19"/>
      <c r="I92" s="19"/>
      <c r="J92" s="19"/>
      <c r="K92" s="30" t="s">
        <v>21</v>
      </c>
      <c r="L92" s="49" t="s">
        <v>64</v>
      </c>
    </row>
    <row r="93" spans="1:12" ht="15" customHeight="1" x14ac:dyDescent="0.25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22"/>
      <c r="L93" s="28"/>
    </row>
    <row r="94" spans="1:12" ht="15" customHeight="1" x14ac:dyDescent="0.25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26" t="s">
        <v>19</v>
      </c>
      <c r="L94" s="29">
        <v>0.1215</v>
      </c>
    </row>
    <row r="95" spans="1:12" ht="15" customHeight="1" x14ac:dyDescent="0.25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26" t="s">
        <v>0</v>
      </c>
      <c r="L95" s="29">
        <v>8.1699999999999995E-2</v>
      </c>
    </row>
    <row r="96" spans="1:12" ht="15" customHeight="1" x14ac:dyDescent="0.25">
      <c r="B96" s="19"/>
      <c r="C96" s="19"/>
      <c r="D96" s="19"/>
      <c r="E96" s="19"/>
      <c r="F96" s="19"/>
      <c r="G96" s="19"/>
      <c r="H96" s="19"/>
      <c r="I96" s="19"/>
      <c r="J96" s="19"/>
      <c r="K96" s="26" t="s">
        <v>1</v>
      </c>
      <c r="L96" s="29">
        <v>-2.2700000000000001E-2</v>
      </c>
    </row>
    <row r="97" spans="1:12" ht="15" customHeight="1" x14ac:dyDescent="0.25">
      <c r="B97" s="19"/>
      <c r="C97" s="19"/>
      <c r="D97" s="19"/>
      <c r="E97" s="19"/>
      <c r="F97" s="19"/>
      <c r="G97" s="19"/>
      <c r="H97" s="19"/>
      <c r="I97" s="19"/>
      <c r="J97" s="19"/>
      <c r="K97" s="26" t="s">
        <v>18</v>
      </c>
      <c r="L97" s="29">
        <v>-1.26E-2</v>
      </c>
    </row>
    <row r="98" spans="1:12" ht="15" customHeight="1" x14ac:dyDescent="0.25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26" t="s">
        <v>2</v>
      </c>
      <c r="L98" s="29">
        <v>-1.52E-2</v>
      </c>
    </row>
    <row r="99" spans="1:12" ht="15" customHeight="1" x14ac:dyDescent="0.25">
      <c r="B99" s="19"/>
      <c r="C99" s="19"/>
      <c r="D99" s="19"/>
      <c r="E99" s="19"/>
      <c r="F99" s="19"/>
      <c r="G99" s="19"/>
      <c r="H99" s="19"/>
      <c r="I99" s="19"/>
      <c r="J99" s="19"/>
      <c r="K99" s="26" t="s">
        <v>17</v>
      </c>
      <c r="L99" s="29">
        <v>8.6900000000000005E-2</v>
      </c>
    </row>
    <row r="100" spans="1:12" ht="15" customHeight="1" x14ac:dyDescent="0.25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26" t="s">
        <v>16</v>
      </c>
      <c r="L100" s="29">
        <v>-6.6699999999999995E-2</v>
      </c>
    </row>
    <row r="101" spans="1:12" ht="15" customHeight="1" x14ac:dyDescent="0.25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26" t="s">
        <v>15</v>
      </c>
      <c r="L101" s="29">
        <v>-0.13880000000000001</v>
      </c>
    </row>
    <row r="102" spans="1:12" x14ac:dyDescent="0.25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26" t="s">
        <v>14</v>
      </c>
      <c r="L102" s="29">
        <v>-0.13150000000000001</v>
      </c>
    </row>
    <row r="103" spans="1:12" x14ac:dyDescent="0.25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26" t="s">
        <v>13</v>
      </c>
      <c r="L103" s="29">
        <v>-6.6199999999999995E-2</v>
      </c>
    </row>
    <row r="104" spans="1:12" x14ac:dyDescent="0.25">
      <c r="K104" s="26" t="s">
        <v>12</v>
      </c>
      <c r="L104" s="29">
        <v>5.21E-2</v>
      </c>
    </row>
    <row r="105" spans="1:12" x14ac:dyDescent="0.25">
      <c r="K105" s="26" t="s">
        <v>11</v>
      </c>
      <c r="L105" s="29">
        <v>-2.3E-2</v>
      </c>
    </row>
    <row r="106" spans="1:12" x14ac:dyDescent="0.25">
      <c r="K106" s="26" t="s">
        <v>10</v>
      </c>
      <c r="L106" s="29">
        <v>4.9000000000000002E-2</v>
      </c>
    </row>
    <row r="107" spans="1:12" x14ac:dyDescent="0.25">
      <c r="K107" s="26" t="s">
        <v>9</v>
      </c>
      <c r="L107" s="29">
        <v>2.5999999999999999E-2</v>
      </c>
    </row>
    <row r="108" spans="1:12" x14ac:dyDescent="0.25">
      <c r="K108" s="26" t="s">
        <v>8</v>
      </c>
      <c r="L108" s="29">
        <v>4.07E-2</v>
      </c>
    </row>
    <row r="109" spans="1:12" x14ac:dyDescent="0.25">
      <c r="K109" s="26" t="s">
        <v>7</v>
      </c>
      <c r="L109" s="29">
        <v>-3.2300000000000002E-2</v>
      </c>
    </row>
    <row r="110" spans="1:12" x14ac:dyDescent="0.25">
      <c r="K110" s="26" t="s">
        <v>6</v>
      </c>
      <c r="L110" s="29">
        <v>7.1300000000000002E-2</v>
      </c>
    </row>
    <row r="111" spans="1:12" x14ac:dyDescent="0.25">
      <c r="K111" s="26" t="s">
        <v>5</v>
      </c>
      <c r="L111" s="29">
        <v>-7.1099999999999997E-2</v>
      </c>
    </row>
    <row r="112" spans="1:12" x14ac:dyDescent="0.25">
      <c r="K112" s="26" t="s">
        <v>3</v>
      </c>
      <c r="L112" s="29">
        <v>1.37E-2</v>
      </c>
    </row>
    <row r="113" spans="1:12" x14ac:dyDescent="0.25">
      <c r="K113" s="26"/>
      <c r="L113" s="34"/>
    </row>
    <row r="114" spans="1:12" x14ac:dyDescent="0.25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49" t="s">
        <v>65</v>
      </c>
      <c r="L114" s="49" t="s">
        <v>66</v>
      </c>
    </row>
    <row r="115" spans="1:12" x14ac:dyDescent="0.25">
      <c r="K115" s="22"/>
      <c r="L115" s="35">
        <v>43904</v>
      </c>
    </row>
    <row r="116" spans="1:12" x14ac:dyDescent="0.25">
      <c r="K116" s="26" t="s">
        <v>19</v>
      </c>
      <c r="L116" s="29">
        <v>2E-3</v>
      </c>
    </row>
    <row r="117" spans="1:12" x14ac:dyDescent="0.25">
      <c r="K117" s="26" t="s">
        <v>0</v>
      </c>
      <c r="L117" s="29">
        <v>1.1999999999999999E-3</v>
      </c>
    </row>
    <row r="118" spans="1:12" x14ac:dyDescent="0.25">
      <c r="K118" s="26" t="s">
        <v>1</v>
      </c>
      <c r="L118" s="29">
        <v>2.2200000000000001E-2</v>
      </c>
    </row>
    <row r="119" spans="1:12" x14ac:dyDescent="0.25">
      <c r="K119" s="26" t="s">
        <v>18</v>
      </c>
      <c r="L119" s="29">
        <v>6.4000000000000003E-3</v>
      </c>
    </row>
    <row r="120" spans="1:12" x14ac:dyDescent="0.25">
      <c r="K120" s="26" t="s">
        <v>2</v>
      </c>
      <c r="L120" s="29">
        <v>5.3699999999999998E-2</v>
      </c>
    </row>
    <row r="121" spans="1:12" x14ac:dyDescent="0.25">
      <c r="K121" s="26" t="s">
        <v>17</v>
      </c>
      <c r="L121" s="29">
        <v>1.55E-2</v>
      </c>
    </row>
    <row r="122" spans="1:12" x14ac:dyDescent="0.25">
      <c r="K122" s="26" t="s">
        <v>16</v>
      </c>
      <c r="L122" s="29">
        <v>7.9399999999999998E-2</v>
      </c>
    </row>
    <row r="123" spans="1:12" x14ac:dyDescent="0.25">
      <c r="K123" s="26" t="s">
        <v>15</v>
      </c>
      <c r="L123" s="29">
        <v>8.0699999999999994E-2</v>
      </c>
    </row>
    <row r="124" spans="1:12" x14ac:dyDescent="0.25">
      <c r="K124" s="26" t="s">
        <v>14</v>
      </c>
      <c r="L124" s="29">
        <v>1.66E-2</v>
      </c>
    </row>
    <row r="125" spans="1:12" x14ac:dyDescent="0.25">
      <c r="K125" s="26" t="s">
        <v>13</v>
      </c>
      <c r="L125" s="29">
        <v>1.77E-2</v>
      </c>
    </row>
    <row r="126" spans="1:12" x14ac:dyDescent="0.25">
      <c r="K126" s="26" t="s">
        <v>12</v>
      </c>
      <c r="L126" s="29">
        <v>1.9E-2</v>
      </c>
    </row>
    <row r="127" spans="1:12" x14ac:dyDescent="0.25">
      <c r="K127" s="26" t="s">
        <v>11</v>
      </c>
      <c r="L127" s="29">
        <v>1.77E-2</v>
      </c>
    </row>
    <row r="128" spans="1:12" x14ac:dyDescent="0.25">
      <c r="K128" s="26" t="s">
        <v>10</v>
      </c>
      <c r="L128" s="29">
        <v>0.1258</v>
      </c>
    </row>
    <row r="129" spans="11:12" x14ac:dyDescent="0.25">
      <c r="K129" s="26" t="s">
        <v>9</v>
      </c>
      <c r="L129" s="29">
        <v>7.3099999999999998E-2</v>
      </c>
    </row>
    <row r="130" spans="11:12" x14ac:dyDescent="0.25">
      <c r="K130" s="26" t="s">
        <v>8</v>
      </c>
      <c r="L130" s="29">
        <v>0.2389</v>
      </c>
    </row>
    <row r="131" spans="11:12" x14ac:dyDescent="0.25">
      <c r="K131" s="26" t="s">
        <v>7</v>
      </c>
      <c r="L131" s="29">
        <v>7.5600000000000001E-2</v>
      </c>
    </row>
    <row r="132" spans="11:12" x14ac:dyDescent="0.25">
      <c r="K132" s="26" t="s">
        <v>6</v>
      </c>
      <c r="L132" s="29">
        <v>9.8199999999999996E-2</v>
      </c>
    </row>
    <row r="133" spans="11:12" x14ac:dyDescent="0.25">
      <c r="K133" s="26" t="s">
        <v>5</v>
      </c>
      <c r="L133" s="29">
        <v>1.8200000000000001E-2</v>
      </c>
    </row>
    <row r="134" spans="11:12" x14ac:dyDescent="0.25">
      <c r="K134" s="26" t="s">
        <v>3</v>
      </c>
      <c r="L134" s="29">
        <v>3.5700000000000003E-2</v>
      </c>
    </row>
    <row r="135" spans="11:12" x14ac:dyDescent="0.25">
      <c r="K135" s="22"/>
      <c r="L135" s="33" t="s">
        <v>20</v>
      </c>
    </row>
    <row r="136" spans="11:12" x14ac:dyDescent="0.25">
      <c r="K136" s="26" t="s">
        <v>19</v>
      </c>
      <c r="L136" s="29">
        <v>2.2000000000000001E-3</v>
      </c>
    </row>
    <row r="137" spans="11:12" x14ac:dyDescent="0.25">
      <c r="K137" s="26" t="s">
        <v>0</v>
      </c>
      <c r="L137" s="29">
        <v>1.1999999999999999E-3</v>
      </c>
    </row>
    <row r="138" spans="11:12" x14ac:dyDescent="0.25">
      <c r="K138" s="26" t="s">
        <v>1</v>
      </c>
      <c r="L138" s="29">
        <v>2.1399999999999999E-2</v>
      </c>
    </row>
    <row r="139" spans="11:12" x14ac:dyDescent="0.25">
      <c r="K139" s="26" t="s">
        <v>18</v>
      </c>
      <c r="L139" s="29">
        <v>6.1999999999999998E-3</v>
      </c>
    </row>
    <row r="140" spans="11:12" x14ac:dyDescent="0.25">
      <c r="K140" s="26" t="s">
        <v>2</v>
      </c>
      <c r="L140" s="29">
        <v>5.1999999999999998E-2</v>
      </c>
    </row>
    <row r="141" spans="11:12" x14ac:dyDescent="0.25">
      <c r="K141" s="26" t="s">
        <v>17</v>
      </c>
      <c r="L141" s="29">
        <v>1.66E-2</v>
      </c>
    </row>
    <row r="142" spans="11:12" x14ac:dyDescent="0.25">
      <c r="K142" s="26" t="s">
        <v>16</v>
      </c>
      <c r="L142" s="29">
        <v>7.2900000000000006E-2</v>
      </c>
    </row>
    <row r="143" spans="11:12" x14ac:dyDescent="0.25">
      <c r="K143" s="26" t="s">
        <v>15</v>
      </c>
      <c r="L143" s="29">
        <v>6.83E-2</v>
      </c>
    </row>
    <row r="144" spans="11:12" x14ac:dyDescent="0.25">
      <c r="K144" s="26" t="s">
        <v>14</v>
      </c>
      <c r="L144" s="29">
        <v>1.4200000000000001E-2</v>
      </c>
    </row>
    <row r="145" spans="11:12" x14ac:dyDescent="0.25">
      <c r="K145" s="26" t="s">
        <v>13</v>
      </c>
      <c r="L145" s="29">
        <v>1.6199999999999999E-2</v>
      </c>
    </row>
    <row r="146" spans="11:12" x14ac:dyDescent="0.25">
      <c r="K146" s="26" t="s">
        <v>12</v>
      </c>
      <c r="L146" s="29">
        <v>1.9699999999999999E-2</v>
      </c>
    </row>
    <row r="147" spans="11:12" x14ac:dyDescent="0.25">
      <c r="K147" s="26" t="s">
        <v>11</v>
      </c>
      <c r="L147" s="29">
        <v>1.7000000000000001E-2</v>
      </c>
    </row>
    <row r="148" spans="11:12" x14ac:dyDescent="0.25">
      <c r="K148" s="26" t="s">
        <v>10</v>
      </c>
      <c r="L148" s="29">
        <v>0.1298</v>
      </c>
    </row>
    <row r="149" spans="11:12" x14ac:dyDescent="0.25">
      <c r="K149" s="26" t="s">
        <v>9</v>
      </c>
      <c r="L149" s="29">
        <v>7.3800000000000004E-2</v>
      </c>
    </row>
    <row r="150" spans="11:12" x14ac:dyDescent="0.25">
      <c r="K150" s="26" t="s">
        <v>8</v>
      </c>
      <c r="L150" s="29">
        <v>0.24460000000000001</v>
      </c>
    </row>
    <row r="151" spans="11:12" x14ac:dyDescent="0.25">
      <c r="K151" s="26" t="s">
        <v>7</v>
      </c>
      <c r="L151" s="29">
        <v>7.1999999999999995E-2</v>
      </c>
    </row>
    <row r="152" spans="11:12" x14ac:dyDescent="0.25">
      <c r="K152" s="26" t="s">
        <v>6</v>
      </c>
      <c r="L152" s="29">
        <v>0.10349999999999999</v>
      </c>
    </row>
    <row r="153" spans="11:12" x14ac:dyDescent="0.25">
      <c r="K153" s="26" t="s">
        <v>5</v>
      </c>
      <c r="L153" s="29">
        <v>1.67E-2</v>
      </c>
    </row>
    <row r="154" spans="11:12" x14ac:dyDescent="0.25">
      <c r="K154" s="26" t="s">
        <v>3</v>
      </c>
      <c r="L154" s="29">
        <v>3.56E-2</v>
      </c>
    </row>
    <row r="155" spans="11:12" x14ac:dyDescent="0.25">
      <c r="K155" s="22"/>
      <c r="L155" s="26"/>
    </row>
    <row r="156" spans="11:12" x14ac:dyDescent="0.25">
      <c r="K156" s="26" t="s">
        <v>53</v>
      </c>
      <c r="L156" s="49"/>
    </row>
    <row r="157" spans="11:12" x14ac:dyDescent="0.25">
      <c r="K157" s="48">
        <v>43904</v>
      </c>
      <c r="L157" s="30">
        <v>100</v>
      </c>
    </row>
    <row r="158" spans="11:12" x14ac:dyDescent="0.25">
      <c r="K158" s="48">
        <v>43911</v>
      </c>
      <c r="L158" s="30">
        <v>98.971400000000003</v>
      </c>
    </row>
    <row r="159" spans="11:12" x14ac:dyDescent="0.25">
      <c r="K159" s="48">
        <v>43918</v>
      </c>
      <c r="L159" s="30">
        <v>95.467100000000002</v>
      </c>
    </row>
    <row r="160" spans="11:12" x14ac:dyDescent="0.25">
      <c r="K160" s="48">
        <v>43925</v>
      </c>
      <c r="L160" s="30">
        <v>92.919799999999995</v>
      </c>
    </row>
    <row r="161" spans="11:12" x14ac:dyDescent="0.25">
      <c r="K161" s="48">
        <v>43932</v>
      </c>
      <c r="L161" s="30">
        <v>91.6477</v>
      </c>
    </row>
    <row r="162" spans="11:12" x14ac:dyDescent="0.25">
      <c r="K162" s="48">
        <v>43939</v>
      </c>
      <c r="L162" s="30">
        <v>91.631299999999996</v>
      </c>
    </row>
    <row r="163" spans="11:12" x14ac:dyDescent="0.25">
      <c r="K163" s="48">
        <v>43946</v>
      </c>
      <c r="L163" s="30">
        <v>92.161500000000004</v>
      </c>
    </row>
    <row r="164" spans="11:12" x14ac:dyDescent="0.25">
      <c r="K164" s="48">
        <v>43953</v>
      </c>
      <c r="L164" s="30">
        <v>92.658500000000004</v>
      </c>
    </row>
    <row r="165" spans="11:12" x14ac:dyDescent="0.25">
      <c r="K165" s="48">
        <v>43960</v>
      </c>
      <c r="L165" s="30">
        <v>93.343400000000003</v>
      </c>
    </row>
    <row r="166" spans="11:12" x14ac:dyDescent="0.25">
      <c r="K166" s="48">
        <v>43967</v>
      </c>
      <c r="L166" s="30">
        <v>93.936000000000007</v>
      </c>
    </row>
    <row r="167" spans="11:12" x14ac:dyDescent="0.25">
      <c r="K167" s="48">
        <v>43974</v>
      </c>
      <c r="L167" s="30">
        <v>94.2928</v>
      </c>
    </row>
    <row r="168" spans="11:12" x14ac:dyDescent="0.25">
      <c r="K168" s="48">
        <v>43981</v>
      </c>
      <c r="L168" s="30">
        <v>94.800299999999993</v>
      </c>
    </row>
    <row r="169" spans="11:12" x14ac:dyDescent="0.25">
      <c r="K169" s="48">
        <v>43988</v>
      </c>
      <c r="L169" s="30">
        <v>95.783600000000007</v>
      </c>
    </row>
    <row r="170" spans="11:12" x14ac:dyDescent="0.25">
      <c r="K170" s="48">
        <v>43995</v>
      </c>
      <c r="L170" s="30">
        <v>96.283299999999997</v>
      </c>
    </row>
    <row r="171" spans="11:12" x14ac:dyDescent="0.25">
      <c r="K171" s="48">
        <v>44002</v>
      </c>
      <c r="L171" s="30">
        <v>96.299300000000002</v>
      </c>
    </row>
    <row r="172" spans="11:12" x14ac:dyDescent="0.25">
      <c r="K172" s="48">
        <v>44009</v>
      </c>
      <c r="L172" s="30">
        <v>95.908500000000004</v>
      </c>
    </row>
    <row r="173" spans="11:12" x14ac:dyDescent="0.25">
      <c r="K173" s="48">
        <v>44016</v>
      </c>
      <c r="L173" s="30">
        <v>97.200699999999998</v>
      </c>
    </row>
    <row r="174" spans="11:12" x14ac:dyDescent="0.25">
      <c r="K174" s="48">
        <v>44023</v>
      </c>
      <c r="L174" s="30">
        <v>98.327699999999993</v>
      </c>
    </row>
    <row r="175" spans="11:12" x14ac:dyDescent="0.25">
      <c r="K175" s="48">
        <v>44030</v>
      </c>
      <c r="L175" s="30">
        <v>98.431600000000003</v>
      </c>
    </row>
    <row r="176" spans="11:12" x14ac:dyDescent="0.25">
      <c r="K176" s="48">
        <v>44037</v>
      </c>
      <c r="L176" s="30">
        <v>98.653199999999998</v>
      </c>
    </row>
    <row r="177" spans="11:12" x14ac:dyDescent="0.25">
      <c r="K177" s="48">
        <v>44044</v>
      </c>
      <c r="L177" s="30">
        <v>98.874799999999993</v>
      </c>
    </row>
    <row r="178" spans="11:12" x14ac:dyDescent="0.25">
      <c r="K178" s="48">
        <v>44051</v>
      </c>
      <c r="L178" s="30">
        <v>98.872200000000007</v>
      </c>
    </row>
    <row r="179" spans="11:12" x14ac:dyDescent="0.25">
      <c r="K179" s="48">
        <v>44058</v>
      </c>
      <c r="L179" s="30">
        <v>98.756699999999995</v>
      </c>
    </row>
    <row r="180" spans="11:12" x14ac:dyDescent="0.25">
      <c r="K180" s="48">
        <v>44065</v>
      </c>
      <c r="L180" s="30">
        <v>98.844300000000004</v>
      </c>
    </row>
    <row r="181" spans="11:12" x14ac:dyDescent="0.25">
      <c r="K181" s="48">
        <v>44072</v>
      </c>
      <c r="L181" s="30">
        <v>98.981499999999997</v>
      </c>
    </row>
    <row r="182" spans="11:12" x14ac:dyDescent="0.25">
      <c r="K182" s="48">
        <v>44079</v>
      </c>
      <c r="L182" s="30">
        <v>99.167100000000005</v>
      </c>
    </row>
    <row r="183" spans="11:12" x14ac:dyDescent="0.25">
      <c r="K183" s="48">
        <v>44086</v>
      </c>
      <c r="L183" s="30">
        <v>99.586299999999994</v>
      </c>
    </row>
    <row r="184" spans="11:12" x14ac:dyDescent="0.25">
      <c r="K184" s="48">
        <v>44093</v>
      </c>
      <c r="L184" s="30">
        <v>99.756799999999998</v>
      </c>
    </row>
    <row r="185" spans="11:12" x14ac:dyDescent="0.25">
      <c r="K185" s="48">
        <v>44100</v>
      </c>
      <c r="L185" s="30">
        <v>99.555800000000005</v>
      </c>
    </row>
    <row r="186" spans="11:12" x14ac:dyDescent="0.25">
      <c r="K186" s="48">
        <v>44107</v>
      </c>
      <c r="L186" s="30">
        <v>98.852000000000004</v>
      </c>
    </row>
    <row r="187" spans="11:12" x14ac:dyDescent="0.25">
      <c r="K187" s="48">
        <v>44114</v>
      </c>
      <c r="L187" s="30">
        <v>99.105000000000004</v>
      </c>
    </row>
    <row r="188" spans="11:12" x14ac:dyDescent="0.25">
      <c r="K188" s="48">
        <v>44121</v>
      </c>
      <c r="L188" s="30">
        <v>99.954999999999998</v>
      </c>
    </row>
    <row r="189" spans="11:12" x14ac:dyDescent="0.25">
      <c r="K189" s="48">
        <v>44128</v>
      </c>
      <c r="L189" s="30">
        <v>100.2466</v>
      </c>
    </row>
    <row r="190" spans="11:12" x14ac:dyDescent="0.25">
      <c r="K190" s="48">
        <v>44135</v>
      </c>
      <c r="L190" s="30">
        <v>100.3845</v>
      </c>
    </row>
    <row r="191" spans="11:12" x14ac:dyDescent="0.25">
      <c r="K191" s="48">
        <v>44142</v>
      </c>
      <c r="L191" s="30">
        <v>100.7709</v>
      </c>
    </row>
    <row r="192" spans="11:12" x14ac:dyDescent="0.25">
      <c r="K192" s="48">
        <v>44149</v>
      </c>
      <c r="L192" s="30">
        <v>101.5155</v>
      </c>
    </row>
    <row r="193" spans="11:12" x14ac:dyDescent="0.25">
      <c r="K193" s="48">
        <v>44156</v>
      </c>
      <c r="L193" s="30">
        <v>101.84010000000001</v>
      </c>
    </row>
    <row r="194" spans="11:12" x14ac:dyDescent="0.25">
      <c r="K194" s="48">
        <v>44163</v>
      </c>
      <c r="L194" s="30">
        <v>102.1601</v>
      </c>
    </row>
    <row r="195" spans="11:12" x14ac:dyDescent="0.25">
      <c r="K195" s="48">
        <v>44170</v>
      </c>
      <c r="L195" s="30">
        <v>102.7184</v>
      </c>
    </row>
    <row r="196" spans="11:12" x14ac:dyDescent="0.25">
      <c r="K196" s="48">
        <v>44177</v>
      </c>
      <c r="L196" s="30">
        <v>102.78919999999999</v>
      </c>
    </row>
    <row r="197" spans="11:12" x14ac:dyDescent="0.25">
      <c r="K197" s="48">
        <v>44184</v>
      </c>
      <c r="L197" s="30">
        <v>101.9855</v>
      </c>
    </row>
    <row r="198" spans="11:12" x14ac:dyDescent="0.25">
      <c r="K198" s="48">
        <v>44191</v>
      </c>
      <c r="L198" s="30">
        <v>98.188100000000006</v>
      </c>
    </row>
    <row r="199" spans="11:12" x14ac:dyDescent="0.25">
      <c r="K199" s="48">
        <v>44198</v>
      </c>
      <c r="L199" s="30">
        <v>95.282499999999999</v>
      </c>
    </row>
    <row r="200" spans="11:12" x14ac:dyDescent="0.25">
      <c r="K200" s="48">
        <v>44205</v>
      </c>
      <c r="L200" s="30">
        <v>96.644999999999996</v>
      </c>
    </row>
    <row r="201" spans="11:12" x14ac:dyDescent="0.25">
      <c r="K201" s="48">
        <v>44212</v>
      </c>
      <c r="L201" s="30">
        <v>98.738500000000002</v>
      </c>
    </row>
    <row r="202" spans="11:12" x14ac:dyDescent="0.25">
      <c r="K202" s="48">
        <v>44219</v>
      </c>
      <c r="L202" s="30">
        <v>99.703400000000002</v>
      </c>
    </row>
    <row r="203" spans="11:12" x14ac:dyDescent="0.25">
      <c r="K203" s="48">
        <v>44226</v>
      </c>
      <c r="L203" s="30">
        <v>100.1818</v>
      </c>
    </row>
    <row r="204" spans="11:12" x14ac:dyDescent="0.25">
      <c r="K204" s="48">
        <v>44233</v>
      </c>
      <c r="L204" s="30">
        <v>100.5159</v>
      </c>
    </row>
    <row r="205" spans="11:12" x14ac:dyDescent="0.25">
      <c r="K205" s="48">
        <v>44240</v>
      </c>
      <c r="L205" s="30">
        <v>101.2561</v>
      </c>
    </row>
    <row r="206" spans="11:12" x14ac:dyDescent="0.25">
      <c r="K206" s="48">
        <v>44247</v>
      </c>
      <c r="L206" s="30">
        <v>101.8548</v>
      </c>
    </row>
    <row r="207" spans="11:12" x14ac:dyDescent="0.25">
      <c r="K207" s="48">
        <v>44254</v>
      </c>
      <c r="L207" s="30">
        <v>102.5565</v>
      </c>
    </row>
    <row r="208" spans="11:12" x14ac:dyDescent="0.25">
      <c r="K208" s="48">
        <v>44261</v>
      </c>
      <c r="L208" s="30">
        <v>102.80929999999999</v>
      </c>
    </row>
    <row r="209" spans="11:12" x14ac:dyDescent="0.25">
      <c r="K209" s="48">
        <v>44268</v>
      </c>
      <c r="L209" s="30">
        <v>103.1707</v>
      </c>
    </row>
    <row r="210" spans="11:12" x14ac:dyDescent="0.25">
      <c r="K210" s="48">
        <v>44275</v>
      </c>
      <c r="L210" s="30">
        <v>103.33920000000001</v>
      </c>
    </row>
    <row r="211" spans="11:12" x14ac:dyDescent="0.25">
      <c r="K211" s="48">
        <v>44282</v>
      </c>
      <c r="L211" s="30">
        <v>103.24590000000001</v>
      </c>
    </row>
    <row r="212" spans="11:12" x14ac:dyDescent="0.25">
      <c r="K212" s="48">
        <v>44289</v>
      </c>
      <c r="L212" s="30">
        <v>102.2514</v>
      </c>
    </row>
    <row r="213" spans="11:12" x14ac:dyDescent="0.25">
      <c r="K213" s="48">
        <v>44296</v>
      </c>
      <c r="L213" s="30">
        <v>101.7603</v>
      </c>
    </row>
    <row r="214" spans="11:12" x14ac:dyDescent="0.25">
      <c r="K214" s="48">
        <v>44303</v>
      </c>
      <c r="L214" s="30">
        <v>102.1613</v>
      </c>
    </row>
    <row r="215" spans="11:12" x14ac:dyDescent="0.25">
      <c r="K215" s="48">
        <v>44310</v>
      </c>
      <c r="L215" s="30">
        <v>102.3856</v>
      </c>
    </row>
    <row r="216" spans="11:12" x14ac:dyDescent="0.25">
      <c r="K216" s="48">
        <v>44317</v>
      </c>
      <c r="L216" s="30">
        <v>102.4948</v>
      </c>
    </row>
    <row r="217" spans="11:12" x14ac:dyDescent="0.25">
      <c r="K217" s="48">
        <v>44324</v>
      </c>
      <c r="L217" s="30">
        <v>102.2638</v>
      </c>
    </row>
    <row r="218" spans="11:12" x14ac:dyDescent="0.25">
      <c r="K218" s="48">
        <v>44331</v>
      </c>
      <c r="L218" s="30">
        <v>102.1909</v>
      </c>
    </row>
    <row r="219" spans="11:12" x14ac:dyDescent="0.25">
      <c r="K219" s="48">
        <v>44338</v>
      </c>
      <c r="L219" s="30">
        <v>102.5917</v>
      </c>
    </row>
    <row r="220" spans="11:12" x14ac:dyDescent="0.25">
      <c r="K220" s="48" t="s">
        <v>54</v>
      </c>
      <c r="L220" s="30" t="s">
        <v>54</v>
      </c>
    </row>
    <row r="221" spans="11:12" x14ac:dyDescent="0.25">
      <c r="K221" s="48" t="s">
        <v>54</v>
      </c>
      <c r="L221" s="30" t="s">
        <v>54</v>
      </c>
    </row>
    <row r="222" spans="11:12" x14ac:dyDescent="0.25">
      <c r="K222" s="48" t="s">
        <v>54</v>
      </c>
      <c r="L222" s="30" t="s">
        <v>54</v>
      </c>
    </row>
    <row r="223" spans="11:12" x14ac:dyDescent="0.25">
      <c r="K223" s="48" t="s">
        <v>54</v>
      </c>
      <c r="L223" s="30" t="s">
        <v>54</v>
      </c>
    </row>
    <row r="224" spans="11:12" x14ac:dyDescent="0.25">
      <c r="K224" s="48" t="s">
        <v>54</v>
      </c>
      <c r="L224" s="30" t="s">
        <v>54</v>
      </c>
    </row>
    <row r="225" spans="11:12" x14ac:dyDescent="0.25">
      <c r="K225" s="48" t="s">
        <v>54</v>
      </c>
      <c r="L225" s="30" t="s">
        <v>54</v>
      </c>
    </row>
    <row r="226" spans="11:12" x14ac:dyDescent="0.25">
      <c r="K226" s="48" t="s">
        <v>54</v>
      </c>
      <c r="L226" s="30" t="s">
        <v>54</v>
      </c>
    </row>
    <row r="227" spans="11:12" x14ac:dyDescent="0.25">
      <c r="K227" s="48" t="s">
        <v>54</v>
      </c>
      <c r="L227" s="30" t="s">
        <v>54</v>
      </c>
    </row>
    <row r="228" spans="11:12" x14ac:dyDescent="0.25">
      <c r="K228" s="48" t="s">
        <v>54</v>
      </c>
      <c r="L228" s="30" t="s">
        <v>54</v>
      </c>
    </row>
    <row r="229" spans="11:12" x14ac:dyDescent="0.25">
      <c r="K229" s="48" t="s">
        <v>54</v>
      </c>
      <c r="L229" s="30" t="s">
        <v>54</v>
      </c>
    </row>
    <row r="230" spans="11:12" x14ac:dyDescent="0.25">
      <c r="K230" s="48" t="s">
        <v>54</v>
      </c>
      <c r="L230" s="30" t="s">
        <v>54</v>
      </c>
    </row>
    <row r="231" spans="11:12" x14ac:dyDescent="0.25">
      <c r="K231" s="48" t="s">
        <v>54</v>
      </c>
      <c r="L231" s="30" t="s">
        <v>54</v>
      </c>
    </row>
    <row r="232" spans="11:12" x14ac:dyDescent="0.25">
      <c r="K232" s="48" t="s">
        <v>54</v>
      </c>
      <c r="L232" s="30" t="s">
        <v>54</v>
      </c>
    </row>
    <row r="233" spans="11:12" x14ac:dyDescent="0.25">
      <c r="K233" s="48" t="s">
        <v>54</v>
      </c>
      <c r="L233" s="30" t="s">
        <v>54</v>
      </c>
    </row>
    <row r="234" spans="11:12" x14ac:dyDescent="0.25">
      <c r="K234" s="48" t="s">
        <v>54</v>
      </c>
      <c r="L234" s="30" t="s">
        <v>54</v>
      </c>
    </row>
    <row r="235" spans="11:12" x14ac:dyDescent="0.25">
      <c r="K235" s="48" t="s">
        <v>54</v>
      </c>
      <c r="L235" s="30" t="s">
        <v>54</v>
      </c>
    </row>
    <row r="236" spans="11:12" x14ac:dyDescent="0.25">
      <c r="K236" s="48" t="s">
        <v>54</v>
      </c>
      <c r="L236" s="30" t="s">
        <v>54</v>
      </c>
    </row>
    <row r="237" spans="11:12" x14ac:dyDescent="0.25">
      <c r="K237" s="48" t="s">
        <v>54</v>
      </c>
      <c r="L237" s="30" t="s">
        <v>54</v>
      </c>
    </row>
    <row r="238" spans="11:12" x14ac:dyDescent="0.25">
      <c r="K238" s="48" t="s">
        <v>54</v>
      </c>
      <c r="L238" s="30" t="s">
        <v>54</v>
      </c>
    </row>
    <row r="239" spans="11:12" x14ac:dyDescent="0.25">
      <c r="K239" s="48" t="s">
        <v>54</v>
      </c>
      <c r="L239" s="30" t="s">
        <v>54</v>
      </c>
    </row>
    <row r="240" spans="11:12" x14ac:dyDescent="0.25">
      <c r="K240" s="48" t="s">
        <v>54</v>
      </c>
      <c r="L240" s="30" t="s">
        <v>54</v>
      </c>
    </row>
    <row r="241" spans="11:12" x14ac:dyDescent="0.25">
      <c r="K241" s="48" t="s">
        <v>54</v>
      </c>
      <c r="L241" s="30" t="s">
        <v>54</v>
      </c>
    </row>
    <row r="242" spans="11:12" x14ac:dyDescent="0.25">
      <c r="K242" s="48" t="s">
        <v>54</v>
      </c>
      <c r="L242" s="30" t="s">
        <v>54</v>
      </c>
    </row>
    <row r="243" spans="11:12" x14ac:dyDescent="0.25">
      <c r="K243" s="48" t="s">
        <v>54</v>
      </c>
      <c r="L243" s="30" t="s">
        <v>54</v>
      </c>
    </row>
    <row r="244" spans="11:12" x14ac:dyDescent="0.25">
      <c r="K244" s="48" t="s">
        <v>54</v>
      </c>
      <c r="L244" s="30" t="s">
        <v>54</v>
      </c>
    </row>
    <row r="245" spans="11:12" x14ac:dyDescent="0.25">
      <c r="K245" s="48" t="s">
        <v>54</v>
      </c>
      <c r="L245" s="30" t="s">
        <v>54</v>
      </c>
    </row>
    <row r="246" spans="11:12" x14ac:dyDescent="0.25">
      <c r="K246" s="48" t="s">
        <v>54</v>
      </c>
      <c r="L246" s="30" t="s">
        <v>54</v>
      </c>
    </row>
    <row r="247" spans="11:12" x14ac:dyDescent="0.25">
      <c r="K247" s="48" t="s">
        <v>54</v>
      </c>
      <c r="L247" s="30" t="s">
        <v>54</v>
      </c>
    </row>
    <row r="248" spans="11:12" x14ac:dyDescent="0.25">
      <c r="K248" s="48" t="s">
        <v>54</v>
      </c>
      <c r="L248" s="30" t="s">
        <v>54</v>
      </c>
    </row>
    <row r="249" spans="11:12" x14ac:dyDescent="0.25">
      <c r="K249" s="48" t="s">
        <v>54</v>
      </c>
      <c r="L249" s="30" t="s">
        <v>54</v>
      </c>
    </row>
    <row r="250" spans="11:12" x14ac:dyDescent="0.25">
      <c r="K250" s="48" t="s">
        <v>54</v>
      </c>
      <c r="L250" s="30" t="s">
        <v>54</v>
      </c>
    </row>
    <row r="251" spans="11:12" x14ac:dyDescent="0.25">
      <c r="K251" s="48" t="s">
        <v>54</v>
      </c>
      <c r="L251" s="30" t="s">
        <v>54</v>
      </c>
    </row>
    <row r="252" spans="11:12" x14ac:dyDescent="0.25">
      <c r="K252" s="48" t="s">
        <v>54</v>
      </c>
      <c r="L252" s="30" t="s">
        <v>54</v>
      </c>
    </row>
    <row r="253" spans="11:12" x14ac:dyDescent="0.25">
      <c r="K253" s="48" t="s">
        <v>54</v>
      </c>
      <c r="L253" s="30" t="s">
        <v>54</v>
      </c>
    </row>
    <row r="254" spans="11:12" x14ac:dyDescent="0.25">
      <c r="K254" s="48" t="s">
        <v>54</v>
      </c>
      <c r="L254" s="30" t="s">
        <v>54</v>
      </c>
    </row>
    <row r="255" spans="11:12" x14ac:dyDescent="0.25">
      <c r="K255" s="48" t="s">
        <v>54</v>
      </c>
      <c r="L255" s="30" t="s">
        <v>54</v>
      </c>
    </row>
    <row r="256" spans="11:12" x14ac:dyDescent="0.25">
      <c r="K256" s="48" t="s">
        <v>54</v>
      </c>
      <c r="L256" s="30" t="s">
        <v>54</v>
      </c>
    </row>
    <row r="257" spans="11:12" x14ac:dyDescent="0.25">
      <c r="K257" s="48" t="s">
        <v>54</v>
      </c>
      <c r="L257" s="30" t="s">
        <v>54</v>
      </c>
    </row>
    <row r="258" spans="11:12" x14ac:dyDescent="0.25">
      <c r="K258" s="48" t="s">
        <v>54</v>
      </c>
      <c r="L258" s="30" t="s">
        <v>54</v>
      </c>
    </row>
    <row r="259" spans="11:12" x14ac:dyDescent="0.25">
      <c r="K259" s="48" t="s">
        <v>54</v>
      </c>
      <c r="L259" s="30" t="s">
        <v>54</v>
      </c>
    </row>
    <row r="260" spans="11:12" x14ac:dyDescent="0.25">
      <c r="K260" s="48" t="s">
        <v>54</v>
      </c>
      <c r="L260" s="30" t="s">
        <v>54</v>
      </c>
    </row>
    <row r="261" spans="11:12" x14ac:dyDescent="0.25">
      <c r="K261" s="48" t="s">
        <v>54</v>
      </c>
      <c r="L261" s="30" t="s">
        <v>54</v>
      </c>
    </row>
    <row r="262" spans="11:12" x14ac:dyDescent="0.25">
      <c r="K262" s="48" t="s">
        <v>54</v>
      </c>
      <c r="L262" s="30" t="s">
        <v>54</v>
      </c>
    </row>
    <row r="263" spans="11:12" x14ac:dyDescent="0.25">
      <c r="K263" s="48" t="s">
        <v>54</v>
      </c>
      <c r="L263" s="30" t="s">
        <v>54</v>
      </c>
    </row>
    <row r="264" spans="11:12" x14ac:dyDescent="0.25">
      <c r="K264" s="48" t="s">
        <v>54</v>
      </c>
      <c r="L264" s="30" t="s">
        <v>54</v>
      </c>
    </row>
    <row r="265" spans="11:12" x14ac:dyDescent="0.25">
      <c r="K265" s="48" t="s">
        <v>54</v>
      </c>
      <c r="L265" s="30" t="s">
        <v>54</v>
      </c>
    </row>
    <row r="266" spans="11:12" x14ac:dyDescent="0.25">
      <c r="K266" s="48" t="s">
        <v>54</v>
      </c>
      <c r="L266" s="30" t="s">
        <v>54</v>
      </c>
    </row>
    <row r="267" spans="11:12" x14ac:dyDescent="0.25">
      <c r="K267" s="48" t="s">
        <v>54</v>
      </c>
      <c r="L267" s="30" t="s">
        <v>54</v>
      </c>
    </row>
    <row r="268" spans="11:12" x14ac:dyDescent="0.25">
      <c r="K268" s="48" t="s">
        <v>54</v>
      </c>
      <c r="L268" s="30" t="s">
        <v>54</v>
      </c>
    </row>
    <row r="269" spans="11:12" x14ac:dyDescent="0.25">
      <c r="K269" s="48" t="s">
        <v>54</v>
      </c>
      <c r="L269" s="30" t="s">
        <v>54</v>
      </c>
    </row>
    <row r="270" spans="11:12" x14ac:dyDescent="0.25">
      <c r="K270" s="48" t="s">
        <v>54</v>
      </c>
      <c r="L270" s="30" t="s">
        <v>54</v>
      </c>
    </row>
    <row r="271" spans="11:12" x14ac:dyDescent="0.25">
      <c r="K271" s="48" t="s">
        <v>54</v>
      </c>
      <c r="L271" s="30" t="s">
        <v>54</v>
      </c>
    </row>
    <row r="272" spans="11:12" x14ac:dyDescent="0.25">
      <c r="K272" s="48" t="s">
        <v>54</v>
      </c>
      <c r="L272" s="30" t="s">
        <v>54</v>
      </c>
    </row>
    <row r="273" spans="11:12" x14ac:dyDescent="0.25">
      <c r="K273" s="48" t="s">
        <v>54</v>
      </c>
      <c r="L273" s="30" t="s">
        <v>54</v>
      </c>
    </row>
    <row r="274" spans="11:12" x14ac:dyDescent="0.25">
      <c r="K274" s="48" t="s">
        <v>54</v>
      </c>
      <c r="L274" s="30" t="s">
        <v>54</v>
      </c>
    </row>
    <row r="275" spans="11:12" x14ac:dyDescent="0.25">
      <c r="K275" s="48" t="s">
        <v>54</v>
      </c>
      <c r="L275" s="30" t="s">
        <v>54</v>
      </c>
    </row>
    <row r="276" spans="11:12" x14ac:dyDescent="0.25">
      <c r="K276" s="48" t="s">
        <v>54</v>
      </c>
      <c r="L276" s="30" t="s">
        <v>54</v>
      </c>
    </row>
    <row r="277" spans="11:12" x14ac:dyDescent="0.25">
      <c r="K277" s="48" t="s">
        <v>54</v>
      </c>
      <c r="L277" s="30" t="s">
        <v>54</v>
      </c>
    </row>
    <row r="278" spans="11:12" x14ac:dyDescent="0.25">
      <c r="K278" s="48" t="s">
        <v>54</v>
      </c>
      <c r="L278" s="30" t="s">
        <v>54</v>
      </c>
    </row>
    <row r="279" spans="11:12" x14ac:dyDescent="0.25">
      <c r="K279" s="48" t="s">
        <v>54</v>
      </c>
      <c r="L279" s="30" t="s">
        <v>54</v>
      </c>
    </row>
    <row r="280" spans="11:12" x14ac:dyDescent="0.25">
      <c r="K280" s="48" t="s">
        <v>54</v>
      </c>
      <c r="L280" s="30" t="s">
        <v>54</v>
      </c>
    </row>
    <row r="281" spans="11:12" x14ac:dyDescent="0.25">
      <c r="K281" s="48" t="s">
        <v>54</v>
      </c>
      <c r="L281" s="30" t="s">
        <v>54</v>
      </c>
    </row>
    <row r="282" spans="11:12" x14ac:dyDescent="0.25">
      <c r="K282" s="48" t="s">
        <v>54</v>
      </c>
      <c r="L282" s="30" t="s">
        <v>54</v>
      </c>
    </row>
    <row r="283" spans="11:12" x14ac:dyDescent="0.25">
      <c r="K283" s="48" t="s">
        <v>54</v>
      </c>
      <c r="L283" s="30" t="s">
        <v>54</v>
      </c>
    </row>
    <row r="284" spans="11:12" x14ac:dyDescent="0.25">
      <c r="K284" s="48" t="s">
        <v>54</v>
      </c>
      <c r="L284" s="30" t="s">
        <v>54</v>
      </c>
    </row>
    <row r="285" spans="11:12" x14ac:dyDescent="0.25">
      <c r="K285" s="48" t="s">
        <v>54</v>
      </c>
      <c r="L285" s="30" t="s">
        <v>54</v>
      </c>
    </row>
    <row r="286" spans="11:12" x14ac:dyDescent="0.25">
      <c r="K286" s="48" t="s">
        <v>54</v>
      </c>
      <c r="L286" s="30" t="s">
        <v>54</v>
      </c>
    </row>
    <row r="287" spans="11:12" x14ac:dyDescent="0.25">
      <c r="K287" s="48" t="s">
        <v>54</v>
      </c>
      <c r="L287" s="30" t="s">
        <v>54</v>
      </c>
    </row>
    <row r="288" spans="11:12" x14ac:dyDescent="0.25">
      <c r="K288" s="48" t="s">
        <v>54</v>
      </c>
      <c r="L288" s="30" t="s">
        <v>54</v>
      </c>
    </row>
    <row r="289" spans="11:12" x14ac:dyDescent="0.25">
      <c r="K289" s="48" t="s">
        <v>54</v>
      </c>
      <c r="L289" s="30" t="s">
        <v>54</v>
      </c>
    </row>
    <row r="290" spans="11:12" x14ac:dyDescent="0.25">
      <c r="K290" s="48" t="s">
        <v>54</v>
      </c>
      <c r="L290" s="30" t="s">
        <v>54</v>
      </c>
    </row>
    <row r="291" spans="11:12" x14ac:dyDescent="0.25">
      <c r="K291" s="48" t="s">
        <v>54</v>
      </c>
      <c r="L291" s="30" t="s">
        <v>54</v>
      </c>
    </row>
    <row r="292" spans="11:12" x14ac:dyDescent="0.25">
      <c r="K292" s="48" t="s">
        <v>54</v>
      </c>
      <c r="L292" s="30" t="s">
        <v>54</v>
      </c>
    </row>
    <row r="293" spans="11:12" x14ac:dyDescent="0.25">
      <c r="K293" s="48" t="s">
        <v>54</v>
      </c>
      <c r="L293" s="30" t="s">
        <v>54</v>
      </c>
    </row>
    <row r="294" spans="11:12" x14ac:dyDescent="0.25">
      <c r="K294" s="48" t="s">
        <v>54</v>
      </c>
      <c r="L294" s="30" t="s">
        <v>54</v>
      </c>
    </row>
    <row r="295" spans="11:12" x14ac:dyDescent="0.25">
      <c r="K295" s="48" t="s">
        <v>54</v>
      </c>
      <c r="L295" s="30" t="s">
        <v>54</v>
      </c>
    </row>
    <row r="296" spans="11:12" x14ac:dyDescent="0.25">
      <c r="K296" s="48" t="s">
        <v>54</v>
      </c>
      <c r="L296" s="30" t="s">
        <v>54</v>
      </c>
    </row>
    <row r="297" spans="11:12" x14ac:dyDescent="0.25">
      <c r="K297" s="48" t="s">
        <v>54</v>
      </c>
      <c r="L297" s="30" t="s">
        <v>54</v>
      </c>
    </row>
    <row r="298" spans="11:12" x14ac:dyDescent="0.25">
      <c r="K298" s="48" t="s">
        <v>54</v>
      </c>
      <c r="L298" s="30" t="s">
        <v>54</v>
      </c>
    </row>
    <row r="299" spans="11:12" x14ac:dyDescent="0.25">
      <c r="K299" s="48" t="s">
        <v>54</v>
      </c>
      <c r="L299" s="30" t="s">
        <v>54</v>
      </c>
    </row>
    <row r="300" spans="11:12" x14ac:dyDescent="0.25">
      <c r="K300" s="48" t="s">
        <v>54</v>
      </c>
      <c r="L300" s="30" t="s">
        <v>54</v>
      </c>
    </row>
    <row r="301" spans="11:12" x14ac:dyDescent="0.25">
      <c r="K301" s="48" t="s">
        <v>54</v>
      </c>
      <c r="L301" s="30" t="s">
        <v>54</v>
      </c>
    </row>
    <row r="302" spans="11:12" x14ac:dyDescent="0.25">
      <c r="K302" s="48" t="s">
        <v>54</v>
      </c>
      <c r="L302" s="30" t="s">
        <v>54</v>
      </c>
    </row>
    <row r="303" spans="11:12" x14ac:dyDescent="0.25">
      <c r="K303" s="48" t="s">
        <v>54</v>
      </c>
      <c r="L303" s="30" t="s">
        <v>54</v>
      </c>
    </row>
    <row r="304" spans="11:12" x14ac:dyDescent="0.25">
      <c r="K304" s="26" t="s">
        <v>55</v>
      </c>
      <c r="L304" s="49"/>
    </row>
    <row r="305" spans="11:12" x14ac:dyDescent="0.25">
      <c r="K305" s="48">
        <v>43904</v>
      </c>
      <c r="L305" s="30">
        <v>100</v>
      </c>
    </row>
    <row r="306" spans="11:12" x14ac:dyDescent="0.25">
      <c r="K306" s="48">
        <v>43911</v>
      </c>
      <c r="L306" s="30">
        <v>99.6053</v>
      </c>
    </row>
    <row r="307" spans="11:12" x14ac:dyDescent="0.25">
      <c r="K307" s="48">
        <v>43918</v>
      </c>
      <c r="L307" s="30">
        <v>98.106899999999996</v>
      </c>
    </row>
    <row r="308" spans="11:12" x14ac:dyDescent="0.25">
      <c r="K308" s="48">
        <v>43925</v>
      </c>
      <c r="L308" s="30">
        <v>96.257499999999993</v>
      </c>
    </row>
    <row r="309" spans="11:12" x14ac:dyDescent="0.25">
      <c r="K309" s="48">
        <v>43932</v>
      </c>
      <c r="L309" s="30">
        <v>93.491100000000003</v>
      </c>
    </row>
    <row r="310" spans="11:12" x14ac:dyDescent="0.25">
      <c r="K310" s="48">
        <v>43939</v>
      </c>
      <c r="L310" s="30">
        <v>93.694500000000005</v>
      </c>
    </row>
    <row r="311" spans="11:12" x14ac:dyDescent="0.25">
      <c r="K311" s="48">
        <v>43946</v>
      </c>
      <c r="L311" s="30">
        <v>94.113399999999999</v>
      </c>
    </row>
    <row r="312" spans="11:12" x14ac:dyDescent="0.25">
      <c r="K312" s="48">
        <v>43953</v>
      </c>
      <c r="L312" s="30">
        <v>94.6751</v>
      </c>
    </row>
    <row r="313" spans="11:12" x14ac:dyDescent="0.25">
      <c r="K313" s="48">
        <v>43960</v>
      </c>
      <c r="L313" s="30">
        <v>93.583200000000005</v>
      </c>
    </row>
    <row r="314" spans="11:12" x14ac:dyDescent="0.25">
      <c r="K314" s="48">
        <v>43967</v>
      </c>
      <c r="L314" s="30">
        <v>92.816599999999994</v>
      </c>
    </row>
    <row r="315" spans="11:12" x14ac:dyDescent="0.25">
      <c r="K315" s="48">
        <v>43974</v>
      </c>
      <c r="L315" s="30">
        <v>92.4696</v>
      </c>
    </row>
    <row r="316" spans="11:12" x14ac:dyDescent="0.25">
      <c r="K316" s="48">
        <v>43981</v>
      </c>
      <c r="L316" s="30">
        <v>93.819900000000004</v>
      </c>
    </row>
    <row r="317" spans="11:12" x14ac:dyDescent="0.25">
      <c r="K317" s="48">
        <v>43988</v>
      </c>
      <c r="L317" s="30">
        <v>95.933999999999997</v>
      </c>
    </row>
    <row r="318" spans="11:12" x14ac:dyDescent="0.25">
      <c r="K318" s="48">
        <v>43995</v>
      </c>
      <c r="L318" s="30">
        <v>96.612799999999993</v>
      </c>
    </row>
    <row r="319" spans="11:12" x14ac:dyDescent="0.25">
      <c r="K319" s="48">
        <v>44002</v>
      </c>
      <c r="L319" s="30">
        <v>97.596199999999996</v>
      </c>
    </row>
    <row r="320" spans="11:12" x14ac:dyDescent="0.25">
      <c r="K320" s="48">
        <v>44009</v>
      </c>
      <c r="L320" s="30">
        <v>97.3506</v>
      </c>
    </row>
    <row r="321" spans="11:12" x14ac:dyDescent="0.25">
      <c r="K321" s="48">
        <v>44016</v>
      </c>
      <c r="L321" s="30">
        <v>99.1815</v>
      </c>
    </row>
    <row r="322" spans="11:12" x14ac:dyDescent="0.25">
      <c r="K322" s="48">
        <v>44023</v>
      </c>
      <c r="L322" s="30">
        <v>96.790899999999993</v>
      </c>
    </row>
    <row r="323" spans="11:12" x14ac:dyDescent="0.25">
      <c r="K323" s="48">
        <v>44030</v>
      </c>
      <c r="L323" s="30">
        <v>96.608999999999995</v>
      </c>
    </row>
    <row r="324" spans="11:12" x14ac:dyDescent="0.25">
      <c r="K324" s="48">
        <v>44037</v>
      </c>
      <c r="L324" s="30">
        <v>96.407499999999999</v>
      </c>
    </row>
    <row r="325" spans="11:12" x14ac:dyDescent="0.25">
      <c r="K325" s="48">
        <v>44044</v>
      </c>
      <c r="L325" s="30">
        <v>97.263400000000004</v>
      </c>
    </row>
    <row r="326" spans="11:12" x14ac:dyDescent="0.25">
      <c r="K326" s="48">
        <v>44051</v>
      </c>
      <c r="L326" s="30">
        <v>97.698300000000003</v>
      </c>
    </row>
    <row r="327" spans="11:12" x14ac:dyDescent="0.25">
      <c r="K327" s="48">
        <v>44058</v>
      </c>
      <c r="L327" s="30">
        <v>97.211500000000001</v>
      </c>
    </row>
    <row r="328" spans="11:12" x14ac:dyDescent="0.25">
      <c r="K328" s="48">
        <v>44065</v>
      </c>
      <c r="L328" s="30">
        <v>97.073300000000003</v>
      </c>
    </row>
    <row r="329" spans="11:12" x14ac:dyDescent="0.25">
      <c r="K329" s="48">
        <v>44072</v>
      </c>
      <c r="L329" s="30">
        <v>97.294700000000006</v>
      </c>
    </row>
    <row r="330" spans="11:12" x14ac:dyDescent="0.25">
      <c r="K330" s="48">
        <v>44079</v>
      </c>
      <c r="L330" s="30">
        <v>100.0347</v>
      </c>
    </row>
    <row r="331" spans="11:12" x14ac:dyDescent="0.25">
      <c r="K331" s="48">
        <v>44086</v>
      </c>
      <c r="L331" s="30">
        <v>101.01560000000001</v>
      </c>
    </row>
    <row r="332" spans="11:12" x14ac:dyDescent="0.25">
      <c r="K332" s="48">
        <v>44093</v>
      </c>
      <c r="L332" s="30">
        <v>101.878</v>
      </c>
    </row>
    <row r="333" spans="11:12" x14ac:dyDescent="0.25">
      <c r="K333" s="48">
        <v>44100</v>
      </c>
      <c r="L333" s="30">
        <v>101.0318</v>
      </c>
    </row>
    <row r="334" spans="11:12" x14ac:dyDescent="0.25">
      <c r="K334" s="48">
        <v>44107</v>
      </c>
      <c r="L334" s="30">
        <v>98.9071</v>
      </c>
    </row>
    <row r="335" spans="11:12" x14ac:dyDescent="0.25">
      <c r="K335" s="48">
        <v>44114</v>
      </c>
      <c r="L335" s="30">
        <v>97.891599999999997</v>
      </c>
    </row>
    <row r="336" spans="11:12" x14ac:dyDescent="0.25">
      <c r="K336" s="48">
        <v>44121</v>
      </c>
      <c r="L336" s="30">
        <v>98.589100000000002</v>
      </c>
    </row>
    <row r="337" spans="11:12" x14ac:dyDescent="0.25">
      <c r="K337" s="48">
        <v>44128</v>
      </c>
      <c r="L337" s="30">
        <v>98.0124</v>
      </c>
    </row>
    <row r="338" spans="11:12" x14ac:dyDescent="0.25">
      <c r="K338" s="48">
        <v>44135</v>
      </c>
      <c r="L338" s="30">
        <v>98.084500000000006</v>
      </c>
    </row>
    <row r="339" spans="11:12" x14ac:dyDescent="0.25">
      <c r="K339" s="48">
        <v>44142</v>
      </c>
      <c r="L339" s="30">
        <v>99.334100000000007</v>
      </c>
    </row>
    <row r="340" spans="11:12" x14ac:dyDescent="0.25">
      <c r="K340" s="48">
        <v>44149</v>
      </c>
      <c r="L340" s="30">
        <v>100.252</v>
      </c>
    </row>
    <row r="341" spans="11:12" x14ac:dyDescent="0.25">
      <c r="K341" s="48">
        <v>44156</v>
      </c>
      <c r="L341" s="30">
        <v>100.32299999999999</v>
      </c>
    </row>
    <row r="342" spans="11:12" x14ac:dyDescent="0.25">
      <c r="K342" s="48">
        <v>44163</v>
      </c>
      <c r="L342" s="30">
        <v>101.6798</v>
      </c>
    </row>
    <row r="343" spans="11:12" x14ac:dyDescent="0.25">
      <c r="K343" s="48">
        <v>44170</v>
      </c>
      <c r="L343" s="30">
        <v>103.49299999999999</v>
      </c>
    </row>
    <row r="344" spans="11:12" x14ac:dyDescent="0.25">
      <c r="K344" s="48">
        <v>44177</v>
      </c>
      <c r="L344" s="30">
        <v>103.9302</v>
      </c>
    </row>
    <row r="345" spans="11:12" x14ac:dyDescent="0.25">
      <c r="K345" s="48">
        <v>44184</v>
      </c>
      <c r="L345" s="30">
        <v>103.80880000000001</v>
      </c>
    </row>
    <row r="346" spans="11:12" x14ac:dyDescent="0.25">
      <c r="K346" s="48">
        <v>44191</v>
      </c>
      <c r="L346" s="30">
        <v>98.338499999999996</v>
      </c>
    </row>
    <row r="347" spans="11:12" x14ac:dyDescent="0.25">
      <c r="K347" s="48">
        <v>44198</v>
      </c>
      <c r="L347" s="30">
        <v>94.811899999999994</v>
      </c>
    </row>
    <row r="348" spans="11:12" x14ac:dyDescent="0.25">
      <c r="K348" s="48">
        <v>44205</v>
      </c>
      <c r="L348" s="30">
        <v>95.792599999999993</v>
      </c>
    </row>
    <row r="349" spans="11:12" x14ac:dyDescent="0.25">
      <c r="K349" s="48">
        <v>44212</v>
      </c>
      <c r="L349" s="30">
        <v>97.830399999999997</v>
      </c>
    </row>
    <row r="350" spans="11:12" x14ac:dyDescent="0.25">
      <c r="K350" s="48">
        <v>44219</v>
      </c>
      <c r="L350" s="30">
        <v>98.518799999999999</v>
      </c>
    </row>
    <row r="351" spans="11:12" x14ac:dyDescent="0.25">
      <c r="K351" s="48">
        <v>44226</v>
      </c>
      <c r="L351" s="30">
        <v>98.872900000000001</v>
      </c>
    </row>
    <row r="352" spans="11:12" x14ac:dyDescent="0.25">
      <c r="K352" s="48">
        <v>44233</v>
      </c>
      <c r="L352" s="30">
        <v>102.1712</v>
      </c>
    </row>
    <row r="353" spans="11:12" x14ac:dyDescent="0.25">
      <c r="K353" s="48">
        <v>44240</v>
      </c>
      <c r="L353" s="30">
        <v>103.3802</v>
      </c>
    </row>
    <row r="354" spans="11:12" x14ac:dyDescent="0.25">
      <c r="K354" s="48">
        <v>44247</v>
      </c>
      <c r="L354" s="30">
        <v>103.94280000000001</v>
      </c>
    </row>
    <row r="355" spans="11:12" x14ac:dyDescent="0.25">
      <c r="K355" s="48">
        <v>44254</v>
      </c>
      <c r="L355" s="30">
        <v>104.82899999999999</v>
      </c>
    </row>
    <row r="356" spans="11:12" x14ac:dyDescent="0.25">
      <c r="K356" s="48">
        <v>44261</v>
      </c>
      <c r="L356" s="30">
        <v>105.6114</v>
      </c>
    </row>
    <row r="357" spans="11:12" x14ac:dyDescent="0.25">
      <c r="K357" s="48">
        <v>44268</v>
      </c>
      <c r="L357" s="30">
        <v>105.6296</v>
      </c>
    </row>
    <row r="358" spans="11:12" x14ac:dyDescent="0.25">
      <c r="K358" s="48">
        <v>44275</v>
      </c>
      <c r="L358" s="30">
        <v>105.6164</v>
      </c>
    </row>
    <row r="359" spans="11:12" x14ac:dyDescent="0.25">
      <c r="K359" s="48">
        <v>44282</v>
      </c>
      <c r="L359" s="30">
        <v>105.876</v>
      </c>
    </row>
    <row r="360" spans="11:12" x14ac:dyDescent="0.25">
      <c r="K360" s="48">
        <v>44289</v>
      </c>
      <c r="L360" s="30">
        <v>104.9581</v>
      </c>
    </row>
    <row r="361" spans="11:12" x14ac:dyDescent="0.25">
      <c r="K361" s="48">
        <v>44296</v>
      </c>
      <c r="L361" s="30">
        <v>103.44970000000001</v>
      </c>
    </row>
    <row r="362" spans="11:12" x14ac:dyDescent="0.25">
      <c r="K362" s="48">
        <v>44303</v>
      </c>
      <c r="L362" s="30">
        <v>104.18389999999999</v>
      </c>
    </row>
    <row r="363" spans="11:12" x14ac:dyDescent="0.25">
      <c r="K363" s="48">
        <v>44310</v>
      </c>
      <c r="L363" s="30">
        <v>103.70489999999999</v>
      </c>
    </row>
    <row r="364" spans="11:12" x14ac:dyDescent="0.25">
      <c r="K364" s="48">
        <v>44317</v>
      </c>
      <c r="L364" s="30">
        <v>103.8417</v>
      </c>
    </row>
    <row r="365" spans="11:12" x14ac:dyDescent="0.25">
      <c r="K365" s="48">
        <v>44324</v>
      </c>
      <c r="L365" s="30">
        <v>102.46639999999999</v>
      </c>
    </row>
    <row r="366" spans="11:12" x14ac:dyDescent="0.25">
      <c r="K366" s="48">
        <v>44331</v>
      </c>
      <c r="L366" s="30">
        <v>102.3711</v>
      </c>
    </row>
    <row r="367" spans="11:12" x14ac:dyDescent="0.25">
      <c r="K367" s="48">
        <v>44338</v>
      </c>
      <c r="L367" s="30">
        <v>103.09139999999999</v>
      </c>
    </row>
    <row r="368" spans="11:12" x14ac:dyDescent="0.25">
      <c r="K368" s="48" t="s">
        <v>54</v>
      </c>
      <c r="L368" s="30" t="s">
        <v>54</v>
      </c>
    </row>
    <row r="369" spans="11:12" x14ac:dyDescent="0.25">
      <c r="K369" s="48" t="s">
        <v>54</v>
      </c>
      <c r="L369" s="30" t="s">
        <v>54</v>
      </c>
    </row>
    <row r="370" spans="11:12" x14ac:dyDescent="0.25">
      <c r="K370" s="48" t="s">
        <v>54</v>
      </c>
      <c r="L370" s="30" t="s">
        <v>54</v>
      </c>
    </row>
    <row r="371" spans="11:12" x14ac:dyDescent="0.25">
      <c r="K371" s="48" t="s">
        <v>54</v>
      </c>
      <c r="L371" s="30" t="s">
        <v>54</v>
      </c>
    </row>
    <row r="372" spans="11:12" x14ac:dyDescent="0.25">
      <c r="K372" s="48" t="s">
        <v>54</v>
      </c>
      <c r="L372" s="30" t="s">
        <v>54</v>
      </c>
    </row>
    <row r="373" spans="11:12" x14ac:dyDescent="0.25">
      <c r="K373" s="48" t="s">
        <v>54</v>
      </c>
      <c r="L373" s="30" t="s">
        <v>54</v>
      </c>
    </row>
    <row r="374" spans="11:12" x14ac:dyDescent="0.25">
      <c r="K374" s="48" t="s">
        <v>54</v>
      </c>
      <c r="L374" s="30" t="s">
        <v>54</v>
      </c>
    </row>
    <row r="375" spans="11:12" x14ac:dyDescent="0.25">
      <c r="K375" s="48" t="s">
        <v>54</v>
      </c>
      <c r="L375" s="30" t="s">
        <v>54</v>
      </c>
    </row>
    <row r="376" spans="11:12" x14ac:dyDescent="0.25">
      <c r="K376" s="48" t="s">
        <v>54</v>
      </c>
      <c r="L376" s="30" t="s">
        <v>54</v>
      </c>
    </row>
    <row r="377" spans="11:12" x14ac:dyDescent="0.25">
      <c r="K377" s="48" t="s">
        <v>54</v>
      </c>
      <c r="L377" s="30" t="s">
        <v>54</v>
      </c>
    </row>
    <row r="378" spans="11:12" x14ac:dyDescent="0.25">
      <c r="K378" s="48" t="s">
        <v>54</v>
      </c>
      <c r="L378" s="30" t="s">
        <v>54</v>
      </c>
    </row>
    <row r="379" spans="11:12" x14ac:dyDescent="0.25">
      <c r="K379" s="48" t="s">
        <v>54</v>
      </c>
      <c r="L379" s="30" t="s">
        <v>54</v>
      </c>
    </row>
    <row r="380" spans="11:12" x14ac:dyDescent="0.25">
      <c r="K380" s="48" t="s">
        <v>54</v>
      </c>
      <c r="L380" s="30" t="s">
        <v>54</v>
      </c>
    </row>
    <row r="381" spans="11:12" x14ac:dyDescent="0.25">
      <c r="K381" s="48" t="s">
        <v>54</v>
      </c>
      <c r="L381" s="30" t="s">
        <v>54</v>
      </c>
    </row>
    <row r="382" spans="11:12" x14ac:dyDescent="0.25">
      <c r="K382" s="48" t="s">
        <v>54</v>
      </c>
      <c r="L382" s="30" t="s">
        <v>54</v>
      </c>
    </row>
    <row r="383" spans="11:12" x14ac:dyDescent="0.25">
      <c r="K383" s="48" t="s">
        <v>54</v>
      </c>
      <c r="L383" s="30" t="s">
        <v>54</v>
      </c>
    </row>
    <row r="384" spans="11:12" x14ac:dyDescent="0.25">
      <c r="K384" s="48" t="s">
        <v>54</v>
      </c>
      <c r="L384" s="30" t="s">
        <v>54</v>
      </c>
    </row>
    <row r="385" spans="11:12" x14ac:dyDescent="0.25">
      <c r="K385" s="48" t="s">
        <v>54</v>
      </c>
      <c r="L385" s="30" t="s">
        <v>54</v>
      </c>
    </row>
    <row r="386" spans="11:12" x14ac:dyDescent="0.25">
      <c r="K386" s="48" t="s">
        <v>54</v>
      </c>
      <c r="L386" s="30" t="s">
        <v>54</v>
      </c>
    </row>
    <row r="387" spans="11:12" x14ac:dyDescent="0.25">
      <c r="K387" s="48" t="s">
        <v>54</v>
      </c>
      <c r="L387" s="30" t="s">
        <v>54</v>
      </c>
    </row>
    <row r="388" spans="11:12" x14ac:dyDescent="0.25">
      <c r="K388" s="48" t="s">
        <v>54</v>
      </c>
      <c r="L388" s="30" t="s">
        <v>54</v>
      </c>
    </row>
    <row r="389" spans="11:12" x14ac:dyDescent="0.25">
      <c r="K389" s="48" t="s">
        <v>54</v>
      </c>
      <c r="L389" s="30" t="s">
        <v>54</v>
      </c>
    </row>
    <row r="390" spans="11:12" x14ac:dyDescent="0.25">
      <c r="K390" s="48" t="s">
        <v>54</v>
      </c>
      <c r="L390" s="30" t="s">
        <v>54</v>
      </c>
    </row>
    <row r="391" spans="11:12" x14ac:dyDescent="0.25">
      <c r="K391" s="48" t="s">
        <v>54</v>
      </c>
      <c r="L391" s="30" t="s">
        <v>54</v>
      </c>
    </row>
    <row r="392" spans="11:12" x14ac:dyDescent="0.25">
      <c r="K392" s="48" t="s">
        <v>54</v>
      </c>
      <c r="L392" s="30" t="s">
        <v>54</v>
      </c>
    </row>
    <row r="393" spans="11:12" x14ac:dyDescent="0.25">
      <c r="K393" s="48" t="s">
        <v>54</v>
      </c>
      <c r="L393" s="30" t="s">
        <v>54</v>
      </c>
    </row>
    <row r="394" spans="11:12" x14ac:dyDescent="0.25">
      <c r="K394" s="48" t="s">
        <v>54</v>
      </c>
      <c r="L394" s="30" t="s">
        <v>54</v>
      </c>
    </row>
    <row r="395" spans="11:12" x14ac:dyDescent="0.25">
      <c r="K395" s="48" t="s">
        <v>54</v>
      </c>
      <c r="L395" s="30" t="s">
        <v>54</v>
      </c>
    </row>
    <row r="396" spans="11:12" x14ac:dyDescent="0.25">
      <c r="K396" s="48" t="s">
        <v>54</v>
      </c>
      <c r="L396" s="30" t="s">
        <v>54</v>
      </c>
    </row>
    <row r="397" spans="11:12" x14ac:dyDescent="0.25">
      <c r="K397" s="48" t="s">
        <v>54</v>
      </c>
      <c r="L397" s="30" t="s">
        <v>54</v>
      </c>
    </row>
    <row r="398" spans="11:12" x14ac:dyDescent="0.25">
      <c r="K398" s="48" t="s">
        <v>54</v>
      </c>
      <c r="L398" s="30" t="s">
        <v>54</v>
      </c>
    </row>
    <row r="399" spans="11:12" x14ac:dyDescent="0.25">
      <c r="K399" s="48" t="s">
        <v>54</v>
      </c>
      <c r="L399" s="30" t="s">
        <v>54</v>
      </c>
    </row>
    <row r="400" spans="11:12" x14ac:dyDescent="0.25">
      <c r="K400" s="48" t="s">
        <v>54</v>
      </c>
      <c r="L400" s="30" t="s">
        <v>54</v>
      </c>
    </row>
    <row r="401" spans="11:12" x14ac:dyDescent="0.25">
      <c r="K401" s="48" t="s">
        <v>54</v>
      </c>
      <c r="L401" s="30" t="s">
        <v>54</v>
      </c>
    </row>
    <row r="402" spans="11:12" x14ac:dyDescent="0.25">
      <c r="K402" s="48" t="s">
        <v>54</v>
      </c>
      <c r="L402" s="30" t="s">
        <v>54</v>
      </c>
    </row>
    <row r="403" spans="11:12" x14ac:dyDescent="0.25">
      <c r="K403" s="48" t="s">
        <v>54</v>
      </c>
      <c r="L403" s="30" t="s">
        <v>54</v>
      </c>
    </row>
    <row r="404" spans="11:12" x14ac:dyDescent="0.25">
      <c r="K404" s="48" t="s">
        <v>54</v>
      </c>
      <c r="L404" s="30" t="s">
        <v>54</v>
      </c>
    </row>
    <row r="405" spans="11:12" x14ac:dyDescent="0.25">
      <c r="K405" s="48" t="s">
        <v>54</v>
      </c>
      <c r="L405" s="30" t="s">
        <v>54</v>
      </c>
    </row>
    <row r="406" spans="11:12" x14ac:dyDescent="0.25">
      <c r="K406" s="48" t="s">
        <v>54</v>
      </c>
      <c r="L406" s="30" t="s">
        <v>54</v>
      </c>
    </row>
    <row r="407" spans="11:12" x14ac:dyDescent="0.25">
      <c r="K407" s="48" t="s">
        <v>54</v>
      </c>
      <c r="L407" s="30" t="s">
        <v>54</v>
      </c>
    </row>
    <row r="408" spans="11:12" x14ac:dyDescent="0.25">
      <c r="K408" s="48" t="s">
        <v>54</v>
      </c>
      <c r="L408" s="30" t="s">
        <v>54</v>
      </c>
    </row>
    <row r="409" spans="11:12" x14ac:dyDescent="0.25">
      <c r="K409" s="48" t="s">
        <v>54</v>
      </c>
      <c r="L409" s="30" t="s">
        <v>54</v>
      </c>
    </row>
    <row r="410" spans="11:12" x14ac:dyDescent="0.25">
      <c r="K410" s="48" t="s">
        <v>54</v>
      </c>
      <c r="L410" s="30" t="s">
        <v>54</v>
      </c>
    </row>
    <row r="411" spans="11:12" x14ac:dyDescent="0.25">
      <c r="K411" s="48" t="s">
        <v>54</v>
      </c>
      <c r="L411" s="30" t="s">
        <v>54</v>
      </c>
    </row>
    <row r="412" spans="11:12" x14ac:dyDescent="0.25">
      <c r="K412" s="48" t="s">
        <v>54</v>
      </c>
      <c r="L412" s="30" t="s">
        <v>54</v>
      </c>
    </row>
    <row r="413" spans="11:12" x14ac:dyDescent="0.25">
      <c r="K413" s="48" t="s">
        <v>54</v>
      </c>
      <c r="L413" s="30" t="s">
        <v>54</v>
      </c>
    </row>
    <row r="414" spans="11:12" x14ac:dyDescent="0.25">
      <c r="K414" s="48" t="s">
        <v>54</v>
      </c>
      <c r="L414" s="30" t="s">
        <v>54</v>
      </c>
    </row>
    <row r="415" spans="11:12" x14ac:dyDescent="0.25">
      <c r="K415" s="48" t="s">
        <v>54</v>
      </c>
      <c r="L415" s="30" t="s">
        <v>54</v>
      </c>
    </row>
    <row r="416" spans="11:12" x14ac:dyDescent="0.25">
      <c r="K416" s="48" t="s">
        <v>54</v>
      </c>
      <c r="L416" s="30" t="s">
        <v>54</v>
      </c>
    </row>
    <row r="417" spans="11:12" x14ac:dyDescent="0.25">
      <c r="K417" s="48" t="s">
        <v>54</v>
      </c>
      <c r="L417" s="30" t="s">
        <v>54</v>
      </c>
    </row>
    <row r="418" spans="11:12" x14ac:dyDescent="0.25">
      <c r="K418" s="48" t="s">
        <v>54</v>
      </c>
      <c r="L418" s="30" t="s">
        <v>54</v>
      </c>
    </row>
    <row r="419" spans="11:12" x14ac:dyDescent="0.25">
      <c r="K419" s="48" t="s">
        <v>54</v>
      </c>
      <c r="L419" s="30" t="s">
        <v>54</v>
      </c>
    </row>
    <row r="420" spans="11:12" x14ac:dyDescent="0.25">
      <c r="K420" s="48" t="s">
        <v>54</v>
      </c>
      <c r="L420" s="30" t="s">
        <v>54</v>
      </c>
    </row>
    <row r="421" spans="11:12" x14ac:dyDescent="0.25">
      <c r="K421" s="48" t="s">
        <v>54</v>
      </c>
      <c r="L421" s="30" t="s">
        <v>54</v>
      </c>
    </row>
    <row r="422" spans="11:12" x14ac:dyDescent="0.25">
      <c r="K422" s="48" t="s">
        <v>54</v>
      </c>
      <c r="L422" s="30" t="s">
        <v>54</v>
      </c>
    </row>
    <row r="423" spans="11:12" x14ac:dyDescent="0.25">
      <c r="K423" s="48" t="s">
        <v>54</v>
      </c>
      <c r="L423" s="30" t="s">
        <v>54</v>
      </c>
    </row>
    <row r="424" spans="11:12" x14ac:dyDescent="0.25">
      <c r="K424" s="48" t="s">
        <v>54</v>
      </c>
      <c r="L424" s="30" t="s">
        <v>54</v>
      </c>
    </row>
    <row r="425" spans="11:12" x14ac:dyDescent="0.25">
      <c r="K425" s="48" t="s">
        <v>54</v>
      </c>
      <c r="L425" s="30" t="s">
        <v>54</v>
      </c>
    </row>
    <row r="426" spans="11:12" x14ac:dyDescent="0.25">
      <c r="K426" s="48" t="s">
        <v>54</v>
      </c>
      <c r="L426" s="30" t="s">
        <v>54</v>
      </c>
    </row>
    <row r="427" spans="11:12" x14ac:dyDescent="0.25">
      <c r="K427" s="48" t="s">
        <v>54</v>
      </c>
      <c r="L427" s="30" t="s">
        <v>54</v>
      </c>
    </row>
    <row r="428" spans="11:12" x14ac:dyDescent="0.25">
      <c r="K428" s="48" t="s">
        <v>54</v>
      </c>
      <c r="L428" s="30" t="s">
        <v>54</v>
      </c>
    </row>
    <row r="429" spans="11:12" x14ac:dyDescent="0.25">
      <c r="K429" s="48" t="s">
        <v>54</v>
      </c>
      <c r="L429" s="30" t="s">
        <v>54</v>
      </c>
    </row>
    <row r="430" spans="11:12" x14ac:dyDescent="0.25">
      <c r="K430" s="48" t="s">
        <v>54</v>
      </c>
      <c r="L430" s="30" t="s">
        <v>54</v>
      </c>
    </row>
    <row r="431" spans="11:12" x14ac:dyDescent="0.25">
      <c r="K431" s="48" t="s">
        <v>54</v>
      </c>
      <c r="L431" s="30" t="s">
        <v>54</v>
      </c>
    </row>
    <row r="432" spans="11:12" x14ac:dyDescent="0.25">
      <c r="K432" s="48" t="s">
        <v>54</v>
      </c>
      <c r="L432" s="30" t="s">
        <v>54</v>
      </c>
    </row>
    <row r="433" spans="11:12" x14ac:dyDescent="0.25">
      <c r="K433" s="48" t="s">
        <v>54</v>
      </c>
      <c r="L433" s="30" t="s">
        <v>54</v>
      </c>
    </row>
    <row r="434" spans="11:12" x14ac:dyDescent="0.25">
      <c r="K434" s="48" t="s">
        <v>54</v>
      </c>
      <c r="L434" s="30" t="s">
        <v>54</v>
      </c>
    </row>
    <row r="435" spans="11:12" x14ac:dyDescent="0.25">
      <c r="K435" s="48" t="s">
        <v>54</v>
      </c>
      <c r="L435" s="30" t="s">
        <v>54</v>
      </c>
    </row>
    <row r="436" spans="11:12" x14ac:dyDescent="0.25">
      <c r="K436" s="48" t="s">
        <v>54</v>
      </c>
      <c r="L436" s="30" t="s">
        <v>54</v>
      </c>
    </row>
    <row r="437" spans="11:12" x14ac:dyDescent="0.25">
      <c r="K437" s="48" t="s">
        <v>54</v>
      </c>
      <c r="L437" s="30" t="s">
        <v>54</v>
      </c>
    </row>
    <row r="438" spans="11:12" x14ac:dyDescent="0.25">
      <c r="K438" s="48" t="s">
        <v>54</v>
      </c>
      <c r="L438" s="30" t="s">
        <v>54</v>
      </c>
    </row>
    <row r="439" spans="11:12" x14ac:dyDescent="0.25">
      <c r="K439" s="48" t="s">
        <v>54</v>
      </c>
      <c r="L439" s="30" t="s">
        <v>54</v>
      </c>
    </row>
    <row r="440" spans="11:12" x14ac:dyDescent="0.25">
      <c r="K440" s="48" t="s">
        <v>54</v>
      </c>
      <c r="L440" s="30" t="s">
        <v>54</v>
      </c>
    </row>
    <row r="441" spans="11:12" x14ac:dyDescent="0.25">
      <c r="K441" s="48" t="s">
        <v>54</v>
      </c>
      <c r="L441" s="30" t="s">
        <v>54</v>
      </c>
    </row>
    <row r="442" spans="11:12" x14ac:dyDescent="0.25">
      <c r="K442" s="48" t="s">
        <v>54</v>
      </c>
      <c r="L442" s="30" t="s">
        <v>54</v>
      </c>
    </row>
    <row r="443" spans="11:12" x14ac:dyDescent="0.25">
      <c r="K443" s="48" t="s">
        <v>54</v>
      </c>
      <c r="L443" s="30" t="s">
        <v>54</v>
      </c>
    </row>
    <row r="444" spans="11:12" x14ac:dyDescent="0.25">
      <c r="K444" s="48" t="s">
        <v>54</v>
      </c>
      <c r="L444" s="30" t="s">
        <v>54</v>
      </c>
    </row>
    <row r="445" spans="11:12" x14ac:dyDescent="0.25">
      <c r="K445" s="48" t="s">
        <v>54</v>
      </c>
      <c r="L445" s="30" t="s">
        <v>54</v>
      </c>
    </row>
    <row r="446" spans="11:12" x14ac:dyDescent="0.25">
      <c r="K446" s="48" t="s">
        <v>54</v>
      </c>
      <c r="L446" s="30" t="s">
        <v>54</v>
      </c>
    </row>
    <row r="447" spans="11:12" x14ac:dyDescent="0.25">
      <c r="K447" s="48" t="s">
        <v>54</v>
      </c>
      <c r="L447" s="30" t="s">
        <v>54</v>
      </c>
    </row>
    <row r="448" spans="11:12" x14ac:dyDescent="0.25">
      <c r="K448" s="48" t="s">
        <v>54</v>
      </c>
      <c r="L448" s="30" t="s">
        <v>54</v>
      </c>
    </row>
    <row r="449" spans="11:12" x14ac:dyDescent="0.25">
      <c r="K449" s="48" t="s">
        <v>54</v>
      </c>
      <c r="L449" s="30" t="s">
        <v>54</v>
      </c>
    </row>
    <row r="450" spans="11:12" x14ac:dyDescent="0.25">
      <c r="K450" s="48" t="s">
        <v>54</v>
      </c>
      <c r="L450" s="30" t="s">
        <v>54</v>
      </c>
    </row>
    <row r="451" spans="11:12" x14ac:dyDescent="0.25">
      <c r="K451" s="48" t="s">
        <v>54</v>
      </c>
      <c r="L451" s="30" t="s">
        <v>54</v>
      </c>
    </row>
    <row r="452" spans="11:12" x14ac:dyDescent="0.25">
      <c r="K452" s="26" t="s">
        <v>56</v>
      </c>
      <c r="L452" s="26"/>
    </row>
    <row r="453" spans="11:12" x14ac:dyDescent="0.25">
      <c r="K453" s="48">
        <v>43904</v>
      </c>
      <c r="L453" s="30">
        <v>100</v>
      </c>
    </row>
    <row r="454" spans="11:12" x14ac:dyDescent="0.25">
      <c r="K454" s="48">
        <v>43911</v>
      </c>
      <c r="L454" s="30">
        <v>99.013199999999998</v>
      </c>
    </row>
    <row r="455" spans="11:12" x14ac:dyDescent="0.25">
      <c r="K455" s="48">
        <v>43918</v>
      </c>
      <c r="L455" s="30">
        <v>96.050299999999993</v>
      </c>
    </row>
    <row r="456" spans="11:12" x14ac:dyDescent="0.25">
      <c r="K456" s="48">
        <v>43925</v>
      </c>
      <c r="L456" s="30">
        <v>93.974000000000004</v>
      </c>
    </row>
    <row r="457" spans="11:12" x14ac:dyDescent="0.25">
      <c r="K457" s="48">
        <v>43932</v>
      </c>
      <c r="L457" s="30">
        <v>93.092200000000005</v>
      </c>
    </row>
    <row r="458" spans="11:12" x14ac:dyDescent="0.25">
      <c r="K458" s="48">
        <v>43939</v>
      </c>
      <c r="L458" s="30">
        <v>93.197599999999994</v>
      </c>
    </row>
    <row r="459" spans="11:12" x14ac:dyDescent="0.25">
      <c r="K459" s="48">
        <v>43946</v>
      </c>
      <c r="L459" s="30">
        <v>93.561999999999998</v>
      </c>
    </row>
    <row r="460" spans="11:12" x14ac:dyDescent="0.25">
      <c r="K460" s="48">
        <v>43953</v>
      </c>
      <c r="L460" s="30">
        <v>93.892700000000005</v>
      </c>
    </row>
    <row r="461" spans="11:12" x14ac:dyDescent="0.25">
      <c r="K461" s="48">
        <v>43960</v>
      </c>
      <c r="L461" s="30">
        <v>94.160300000000007</v>
      </c>
    </row>
    <row r="462" spans="11:12" x14ac:dyDescent="0.25">
      <c r="K462" s="48">
        <v>43967</v>
      </c>
      <c r="L462" s="30">
        <v>94.778899999999993</v>
      </c>
    </row>
    <row r="463" spans="11:12" x14ac:dyDescent="0.25">
      <c r="K463" s="48">
        <v>43974</v>
      </c>
      <c r="L463" s="30">
        <v>95.255099999999999</v>
      </c>
    </row>
    <row r="464" spans="11:12" x14ac:dyDescent="0.25">
      <c r="K464" s="48">
        <v>43981</v>
      </c>
      <c r="L464" s="30">
        <v>95.411900000000003</v>
      </c>
    </row>
    <row r="465" spans="11:12" x14ac:dyDescent="0.25">
      <c r="K465" s="48">
        <v>43988</v>
      </c>
      <c r="L465" s="30">
        <v>95.649000000000001</v>
      </c>
    </row>
    <row r="466" spans="11:12" x14ac:dyDescent="0.25">
      <c r="K466" s="48">
        <v>43995</v>
      </c>
      <c r="L466" s="30">
        <v>95.8994</v>
      </c>
    </row>
    <row r="467" spans="11:12" x14ac:dyDescent="0.25">
      <c r="K467" s="48">
        <v>44002</v>
      </c>
      <c r="L467" s="30">
        <v>95.923500000000004</v>
      </c>
    </row>
    <row r="468" spans="11:12" x14ac:dyDescent="0.25">
      <c r="K468" s="48">
        <v>44009</v>
      </c>
      <c r="L468" s="30">
        <v>96.345699999999994</v>
      </c>
    </row>
    <row r="469" spans="11:12" x14ac:dyDescent="0.25">
      <c r="K469" s="48">
        <v>44016</v>
      </c>
      <c r="L469" s="30">
        <v>97.653999999999996</v>
      </c>
    </row>
    <row r="470" spans="11:12" x14ac:dyDescent="0.25">
      <c r="K470" s="48">
        <v>44023</v>
      </c>
      <c r="L470" s="30">
        <v>98.784700000000001</v>
      </c>
    </row>
    <row r="471" spans="11:12" x14ac:dyDescent="0.25">
      <c r="K471" s="48">
        <v>44030</v>
      </c>
      <c r="L471" s="30">
        <v>98.745199999999997</v>
      </c>
    </row>
    <row r="472" spans="11:12" x14ac:dyDescent="0.25">
      <c r="K472" s="48">
        <v>44037</v>
      </c>
      <c r="L472" s="30">
        <v>98.881600000000006</v>
      </c>
    </row>
    <row r="473" spans="11:12" x14ac:dyDescent="0.25">
      <c r="K473" s="48">
        <v>44044</v>
      </c>
      <c r="L473" s="30">
        <v>99.349299999999999</v>
      </c>
    </row>
    <row r="474" spans="11:12" x14ac:dyDescent="0.25">
      <c r="K474" s="48">
        <v>44051</v>
      </c>
      <c r="L474" s="30">
        <v>99.588499999999996</v>
      </c>
    </row>
    <row r="475" spans="11:12" x14ac:dyDescent="0.25">
      <c r="K475" s="48">
        <v>44058</v>
      </c>
      <c r="L475" s="30">
        <v>99.574600000000004</v>
      </c>
    </row>
    <row r="476" spans="11:12" x14ac:dyDescent="0.25">
      <c r="K476" s="48">
        <v>44065</v>
      </c>
      <c r="L476" s="30">
        <v>99.480400000000003</v>
      </c>
    </row>
    <row r="477" spans="11:12" x14ac:dyDescent="0.25">
      <c r="K477" s="48">
        <v>44072</v>
      </c>
      <c r="L477" s="30">
        <v>99.531199999999998</v>
      </c>
    </row>
    <row r="478" spans="11:12" x14ac:dyDescent="0.25">
      <c r="K478" s="48">
        <v>44079</v>
      </c>
      <c r="L478" s="30">
        <v>99.803100000000001</v>
      </c>
    </row>
    <row r="479" spans="11:12" x14ac:dyDescent="0.25">
      <c r="K479" s="48">
        <v>44086</v>
      </c>
      <c r="L479" s="30">
        <v>100.2718</v>
      </c>
    </row>
    <row r="480" spans="11:12" x14ac:dyDescent="0.25">
      <c r="K480" s="48">
        <v>44093</v>
      </c>
      <c r="L480" s="30">
        <v>100.2788</v>
      </c>
    </row>
    <row r="481" spans="11:12" x14ac:dyDescent="0.25">
      <c r="K481" s="48">
        <v>44100</v>
      </c>
      <c r="L481" s="30">
        <v>100.0508</v>
      </c>
    </row>
    <row r="482" spans="11:12" x14ac:dyDescent="0.25">
      <c r="K482" s="48">
        <v>44107</v>
      </c>
      <c r="L482" s="30">
        <v>99.721199999999996</v>
      </c>
    </row>
    <row r="483" spans="11:12" x14ac:dyDescent="0.25">
      <c r="K483" s="48">
        <v>44114</v>
      </c>
      <c r="L483" s="30">
        <v>99.945400000000006</v>
      </c>
    </row>
    <row r="484" spans="11:12" x14ac:dyDescent="0.25">
      <c r="K484" s="48">
        <v>44121</v>
      </c>
      <c r="L484" s="30">
        <v>100.77379999999999</v>
      </c>
    </row>
    <row r="485" spans="11:12" x14ac:dyDescent="0.25">
      <c r="K485" s="48">
        <v>44128</v>
      </c>
      <c r="L485" s="30">
        <v>101.13979999999999</v>
      </c>
    </row>
    <row r="486" spans="11:12" x14ac:dyDescent="0.25">
      <c r="K486" s="48">
        <v>44135</v>
      </c>
      <c r="L486" s="30">
        <v>100.5924</v>
      </c>
    </row>
    <row r="487" spans="11:12" x14ac:dyDescent="0.25">
      <c r="K487" s="48">
        <v>44142</v>
      </c>
      <c r="L487" s="30">
        <v>100.6448</v>
      </c>
    </row>
    <row r="488" spans="11:12" x14ac:dyDescent="0.25">
      <c r="K488" s="48">
        <v>44149</v>
      </c>
      <c r="L488" s="30">
        <v>101.03279999999999</v>
      </c>
    </row>
    <row r="489" spans="11:12" x14ac:dyDescent="0.25">
      <c r="K489" s="48">
        <v>44156</v>
      </c>
      <c r="L489" s="30">
        <v>101.3394</v>
      </c>
    </row>
    <row r="490" spans="11:12" x14ac:dyDescent="0.25">
      <c r="K490" s="48">
        <v>44163</v>
      </c>
      <c r="L490" s="30">
        <v>101.4004</v>
      </c>
    </row>
    <row r="491" spans="11:12" x14ac:dyDescent="0.25">
      <c r="K491" s="48">
        <v>44170</v>
      </c>
      <c r="L491" s="30">
        <v>101.8306</v>
      </c>
    </row>
    <row r="492" spans="11:12" x14ac:dyDescent="0.25">
      <c r="K492" s="48">
        <v>44177</v>
      </c>
      <c r="L492" s="30">
        <v>101.57429999999999</v>
      </c>
    </row>
    <row r="493" spans="11:12" x14ac:dyDescent="0.25">
      <c r="K493" s="48">
        <v>44184</v>
      </c>
      <c r="L493" s="30">
        <v>101.0585</v>
      </c>
    </row>
    <row r="494" spans="11:12" x14ac:dyDescent="0.25">
      <c r="K494" s="48">
        <v>44191</v>
      </c>
      <c r="L494" s="30">
        <v>97.176199999999994</v>
      </c>
    </row>
    <row r="495" spans="11:12" x14ac:dyDescent="0.25">
      <c r="K495" s="48">
        <v>44198</v>
      </c>
      <c r="L495" s="30">
        <v>94.280100000000004</v>
      </c>
    </row>
    <row r="496" spans="11:12" x14ac:dyDescent="0.25">
      <c r="K496" s="48">
        <v>44205</v>
      </c>
      <c r="L496" s="30">
        <v>95.36</v>
      </c>
    </row>
    <row r="497" spans="11:12" x14ac:dyDescent="0.25">
      <c r="K497" s="48">
        <v>44212</v>
      </c>
      <c r="L497" s="30">
        <v>97.597399999999993</v>
      </c>
    </row>
    <row r="498" spans="11:12" x14ac:dyDescent="0.25">
      <c r="K498" s="48">
        <v>44219</v>
      </c>
      <c r="L498" s="30">
        <v>98.78</v>
      </c>
    </row>
    <row r="499" spans="11:12" x14ac:dyDescent="0.25">
      <c r="K499" s="48">
        <v>44226</v>
      </c>
      <c r="L499" s="30">
        <v>99.341300000000004</v>
      </c>
    </row>
    <row r="500" spans="11:12" x14ac:dyDescent="0.25">
      <c r="K500" s="48">
        <v>44233</v>
      </c>
      <c r="L500" s="30">
        <v>99.884399999999999</v>
      </c>
    </row>
    <row r="501" spans="11:12" x14ac:dyDescent="0.25">
      <c r="K501" s="48">
        <v>44240</v>
      </c>
      <c r="L501" s="30">
        <v>100.5489</v>
      </c>
    </row>
    <row r="502" spans="11:12" x14ac:dyDescent="0.25">
      <c r="K502" s="48">
        <v>44247</v>
      </c>
      <c r="L502" s="30">
        <v>101.2028</v>
      </c>
    </row>
    <row r="503" spans="11:12" x14ac:dyDescent="0.25">
      <c r="K503" s="48">
        <v>44254</v>
      </c>
      <c r="L503" s="30">
        <v>101.9911</v>
      </c>
    </row>
    <row r="504" spans="11:12" x14ac:dyDescent="0.25">
      <c r="K504" s="48">
        <v>44261</v>
      </c>
      <c r="L504" s="30">
        <v>102.16289999999999</v>
      </c>
    </row>
    <row r="505" spans="11:12" x14ac:dyDescent="0.25">
      <c r="K505" s="48">
        <v>44268</v>
      </c>
      <c r="L505" s="30">
        <v>102.4456</v>
      </c>
    </row>
    <row r="506" spans="11:12" x14ac:dyDescent="0.25">
      <c r="K506" s="48">
        <v>44275</v>
      </c>
      <c r="L506" s="30">
        <v>102.44459999999999</v>
      </c>
    </row>
    <row r="507" spans="11:12" x14ac:dyDescent="0.25">
      <c r="K507" s="48">
        <v>44282</v>
      </c>
      <c r="L507" s="30">
        <v>102.49209999999999</v>
      </c>
    </row>
    <row r="508" spans="11:12" x14ac:dyDescent="0.25">
      <c r="K508" s="48">
        <v>44289</v>
      </c>
      <c r="L508" s="30">
        <v>101.42700000000001</v>
      </c>
    </row>
    <row r="509" spans="11:12" x14ac:dyDescent="0.25">
      <c r="K509" s="48">
        <v>44296</v>
      </c>
      <c r="L509" s="30">
        <v>101.2359</v>
      </c>
    </row>
    <row r="510" spans="11:12" x14ac:dyDescent="0.25">
      <c r="K510" s="48">
        <v>44303</v>
      </c>
      <c r="L510" s="30">
        <v>101.4572</v>
      </c>
    </row>
    <row r="511" spans="11:12" x14ac:dyDescent="0.25">
      <c r="K511" s="48">
        <v>44310</v>
      </c>
      <c r="L511" s="30">
        <v>101.8019</v>
      </c>
    </row>
    <row r="512" spans="11:12" x14ac:dyDescent="0.25">
      <c r="K512" s="48">
        <v>44317</v>
      </c>
      <c r="L512" s="30">
        <v>101.9188</v>
      </c>
    </row>
    <row r="513" spans="11:12" x14ac:dyDescent="0.25">
      <c r="K513" s="48">
        <v>44324</v>
      </c>
      <c r="L513" s="30">
        <v>101.474</v>
      </c>
    </row>
    <row r="514" spans="11:12" x14ac:dyDescent="0.25">
      <c r="K514" s="48">
        <v>44331</v>
      </c>
      <c r="L514" s="30">
        <v>101.226</v>
      </c>
    </row>
    <row r="515" spans="11:12" x14ac:dyDescent="0.25">
      <c r="K515" s="48">
        <v>44338</v>
      </c>
      <c r="L515" s="30">
        <v>101.65300000000001</v>
      </c>
    </row>
    <row r="516" spans="11:12" x14ac:dyDescent="0.25">
      <c r="K516" s="48" t="s">
        <v>54</v>
      </c>
      <c r="L516" s="30" t="s">
        <v>54</v>
      </c>
    </row>
    <row r="517" spans="11:12" x14ac:dyDescent="0.25">
      <c r="K517" s="48" t="s">
        <v>54</v>
      </c>
      <c r="L517" s="30" t="s">
        <v>54</v>
      </c>
    </row>
    <row r="518" spans="11:12" x14ac:dyDescent="0.25">
      <c r="K518" s="48" t="s">
        <v>54</v>
      </c>
      <c r="L518" s="30" t="s">
        <v>54</v>
      </c>
    </row>
    <row r="519" spans="11:12" x14ac:dyDescent="0.25">
      <c r="K519" s="48" t="s">
        <v>54</v>
      </c>
      <c r="L519" s="30" t="s">
        <v>54</v>
      </c>
    </row>
    <row r="520" spans="11:12" x14ac:dyDescent="0.25">
      <c r="K520" s="48" t="s">
        <v>54</v>
      </c>
      <c r="L520" s="30" t="s">
        <v>54</v>
      </c>
    </row>
    <row r="521" spans="11:12" x14ac:dyDescent="0.25">
      <c r="K521" s="48" t="s">
        <v>54</v>
      </c>
      <c r="L521" s="30" t="s">
        <v>54</v>
      </c>
    </row>
    <row r="522" spans="11:12" x14ac:dyDescent="0.25">
      <c r="K522" s="48" t="s">
        <v>54</v>
      </c>
      <c r="L522" s="30" t="s">
        <v>54</v>
      </c>
    </row>
    <row r="523" spans="11:12" x14ac:dyDescent="0.25">
      <c r="K523" s="48" t="s">
        <v>54</v>
      </c>
      <c r="L523" s="30" t="s">
        <v>54</v>
      </c>
    </row>
    <row r="524" spans="11:12" x14ac:dyDescent="0.25">
      <c r="K524" s="48" t="s">
        <v>54</v>
      </c>
      <c r="L524" s="30" t="s">
        <v>54</v>
      </c>
    </row>
    <row r="525" spans="11:12" x14ac:dyDescent="0.25">
      <c r="K525" s="48" t="s">
        <v>54</v>
      </c>
      <c r="L525" s="30" t="s">
        <v>54</v>
      </c>
    </row>
    <row r="526" spans="11:12" x14ac:dyDescent="0.25">
      <c r="K526" s="48" t="s">
        <v>54</v>
      </c>
      <c r="L526" s="30" t="s">
        <v>54</v>
      </c>
    </row>
    <row r="527" spans="11:12" x14ac:dyDescent="0.25">
      <c r="K527" s="48" t="s">
        <v>54</v>
      </c>
      <c r="L527" s="30" t="s">
        <v>54</v>
      </c>
    </row>
    <row r="528" spans="11:12" x14ac:dyDescent="0.25">
      <c r="K528" s="48" t="s">
        <v>54</v>
      </c>
      <c r="L528" s="30" t="s">
        <v>54</v>
      </c>
    </row>
    <row r="529" spans="11:12" x14ac:dyDescent="0.25">
      <c r="K529" s="48" t="s">
        <v>54</v>
      </c>
      <c r="L529" s="30" t="s">
        <v>54</v>
      </c>
    </row>
    <row r="530" spans="11:12" x14ac:dyDescent="0.25">
      <c r="K530" s="48" t="s">
        <v>54</v>
      </c>
      <c r="L530" s="30" t="s">
        <v>54</v>
      </c>
    </row>
    <row r="531" spans="11:12" x14ac:dyDescent="0.25">
      <c r="K531" s="48" t="s">
        <v>54</v>
      </c>
      <c r="L531" s="30" t="s">
        <v>54</v>
      </c>
    </row>
    <row r="532" spans="11:12" x14ac:dyDescent="0.25">
      <c r="K532" s="48" t="s">
        <v>54</v>
      </c>
      <c r="L532" s="30" t="s">
        <v>54</v>
      </c>
    </row>
    <row r="533" spans="11:12" x14ac:dyDescent="0.25">
      <c r="K533" s="48" t="s">
        <v>54</v>
      </c>
      <c r="L533" s="30" t="s">
        <v>54</v>
      </c>
    </row>
    <row r="534" spans="11:12" x14ac:dyDescent="0.25">
      <c r="K534" s="48" t="s">
        <v>54</v>
      </c>
      <c r="L534" s="30" t="s">
        <v>54</v>
      </c>
    </row>
    <row r="535" spans="11:12" x14ac:dyDescent="0.25">
      <c r="K535" s="48" t="s">
        <v>54</v>
      </c>
      <c r="L535" s="30" t="s">
        <v>54</v>
      </c>
    </row>
    <row r="536" spans="11:12" x14ac:dyDescent="0.25">
      <c r="K536" s="48" t="s">
        <v>54</v>
      </c>
      <c r="L536" s="30" t="s">
        <v>54</v>
      </c>
    </row>
    <row r="537" spans="11:12" x14ac:dyDescent="0.25">
      <c r="K537" s="48" t="s">
        <v>54</v>
      </c>
      <c r="L537" s="30" t="s">
        <v>54</v>
      </c>
    </row>
    <row r="538" spans="11:12" x14ac:dyDescent="0.25">
      <c r="K538" s="48" t="s">
        <v>54</v>
      </c>
      <c r="L538" s="30" t="s">
        <v>54</v>
      </c>
    </row>
    <row r="539" spans="11:12" x14ac:dyDescent="0.25">
      <c r="K539" s="48" t="s">
        <v>54</v>
      </c>
      <c r="L539" s="30" t="s">
        <v>54</v>
      </c>
    </row>
    <row r="540" spans="11:12" x14ac:dyDescent="0.25">
      <c r="K540" s="48" t="s">
        <v>54</v>
      </c>
      <c r="L540" s="30" t="s">
        <v>54</v>
      </c>
    </row>
    <row r="541" spans="11:12" x14ac:dyDescent="0.25">
      <c r="K541" s="48" t="s">
        <v>54</v>
      </c>
      <c r="L541" s="30" t="s">
        <v>54</v>
      </c>
    </row>
    <row r="542" spans="11:12" x14ac:dyDescent="0.25">
      <c r="K542" s="48" t="s">
        <v>54</v>
      </c>
      <c r="L542" s="30" t="s">
        <v>54</v>
      </c>
    </row>
    <row r="543" spans="11:12" x14ac:dyDescent="0.25">
      <c r="K543" s="48" t="s">
        <v>54</v>
      </c>
      <c r="L543" s="30" t="s">
        <v>54</v>
      </c>
    </row>
    <row r="544" spans="11:12" x14ac:dyDescent="0.25">
      <c r="K544" s="48" t="s">
        <v>54</v>
      </c>
      <c r="L544" s="30" t="s">
        <v>54</v>
      </c>
    </row>
    <row r="545" spans="11:12" x14ac:dyDescent="0.25">
      <c r="K545" s="48" t="s">
        <v>54</v>
      </c>
      <c r="L545" s="30" t="s">
        <v>54</v>
      </c>
    </row>
    <row r="546" spans="11:12" x14ac:dyDescent="0.25">
      <c r="K546" s="48" t="s">
        <v>54</v>
      </c>
      <c r="L546" s="30" t="s">
        <v>54</v>
      </c>
    </row>
    <row r="547" spans="11:12" x14ac:dyDescent="0.25">
      <c r="K547" s="48" t="s">
        <v>54</v>
      </c>
      <c r="L547" s="30" t="s">
        <v>54</v>
      </c>
    </row>
    <row r="548" spans="11:12" x14ac:dyDescent="0.25">
      <c r="K548" s="48" t="s">
        <v>54</v>
      </c>
      <c r="L548" s="30" t="s">
        <v>54</v>
      </c>
    </row>
    <row r="549" spans="11:12" x14ac:dyDescent="0.25">
      <c r="K549" s="48" t="s">
        <v>54</v>
      </c>
      <c r="L549" s="30" t="s">
        <v>54</v>
      </c>
    </row>
    <row r="550" spans="11:12" x14ac:dyDescent="0.25">
      <c r="K550" s="48" t="s">
        <v>54</v>
      </c>
      <c r="L550" s="30" t="s">
        <v>54</v>
      </c>
    </row>
    <row r="551" spans="11:12" x14ac:dyDescent="0.25">
      <c r="K551" s="48" t="s">
        <v>54</v>
      </c>
      <c r="L551" s="30" t="s">
        <v>54</v>
      </c>
    </row>
    <row r="552" spans="11:12" x14ac:dyDescent="0.25">
      <c r="K552" s="48" t="s">
        <v>54</v>
      </c>
      <c r="L552" s="30" t="s">
        <v>54</v>
      </c>
    </row>
    <row r="553" spans="11:12" x14ac:dyDescent="0.25">
      <c r="K553" s="48" t="s">
        <v>54</v>
      </c>
      <c r="L553" s="30" t="s">
        <v>54</v>
      </c>
    </row>
    <row r="554" spans="11:12" x14ac:dyDescent="0.25">
      <c r="K554" s="48" t="s">
        <v>54</v>
      </c>
      <c r="L554" s="30" t="s">
        <v>54</v>
      </c>
    </row>
    <row r="555" spans="11:12" x14ac:dyDescent="0.25">
      <c r="K555" s="48" t="s">
        <v>54</v>
      </c>
      <c r="L555" s="30" t="s">
        <v>54</v>
      </c>
    </row>
    <row r="556" spans="11:12" x14ac:dyDescent="0.25">
      <c r="K556" s="48" t="s">
        <v>54</v>
      </c>
      <c r="L556" s="30" t="s">
        <v>54</v>
      </c>
    </row>
    <row r="557" spans="11:12" x14ac:dyDescent="0.25">
      <c r="K557" s="48" t="s">
        <v>54</v>
      </c>
      <c r="L557" s="30" t="s">
        <v>54</v>
      </c>
    </row>
    <row r="558" spans="11:12" x14ac:dyDescent="0.25">
      <c r="K558" s="48" t="s">
        <v>54</v>
      </c>
      <c r="L558" s="30" t="s">
        <v>54</v>
      </c>
    </row>
    <row r="559" spans="11:12" x14ac:dyDescent="0.25">
      <c r="K559" s="48" t="s">
        <v>54</v>
      </c>
      <c r="L559" s="30" t="s">
        <v>54</v>
      </c>
    </row>
    <row r="560" spans="11:12" x14ac:dyDescent="0.25">
      <c r="K560" s="48" t="s">
        <v>54</v>
      </c>
      <c r="L560" s="30" t="s">
        <v>54</v>
      </c>
    </row>
    <row r="561" spans="11:12" x14ac:dyDescent="0.25">
      <c r="K561" s="48" t="s">
        <v>54</v>
      </c>
      <c r="L561" s="30" t="s">
        <v>54</v>
      </c>
    </row>
    <row r="562" spans="11:12" x14ac:dyDescent="0.25">
      <c r="K562" s="48" t="s">
        <v>54</v>
      </c>
      <c r="L562" s="30" t="s">
        <v>54</v>
      </c>
    </row>
    <row r="563" spans="11:12" x14ac:dyDescent="0.25">
      <c r="K563" s="48" t="s">
        <v>54</v>
      </c>
      <c r="L563" s="30" t="s">
        <v>54</v>
      </c>
    </row>
    <row r="564" spans="11:12" x14ac:dyDescent="0.25">
      <c r="K564" s="48" t="s">
        <v>54</v>
      </c>
      <c r="L564" s="30" t="s">
        <v>54</v>
      </c>
    </row>
    <row r="565" spans="11:12" x14ac:dyDescent="0.25">
      <c r="K565" s="48" t="s">
        <v>54</v>
      </c>
      <c r="L565" s="30" t="s">
        <v>54</v>
      </c>
    </row>
    <row r="566" spans="11:12" x14ac:dyDescent="0.25">
      <c r="K566" s="48" t="s">
        <v>54</v>
      </c>
      <c r="L566" s="30" t="s">
        <v>54</v>
      </c>
    </row>
    <row r="567" spans="11:12" x14ac:dyDescent="0.25">
      <c r="K567" s="48" t="s">
        <v>54</v>
      </c>
      <c r="L567" s="30" t="s">
        <v>54</v>
      </c>
    </row>
    <row r="568" spans="11:12" x14ac:dyDescent="0.25">
      <c r="K568" s="48" t="s">
        <v>54</v>
      </c>
      <c r="L568" s="30" t="s">
        <v>54</v>
      </c>
    </row>
    <row r="569" spans="11:12" x14ac:dyDescent="0.25">
      <c r="K569" s="48" t="s">
        <v>54</v>
      </c>
      <c r="L569" s="30" t="s">
        <v>54</v>
      </c>
    </row>
    <row r="570" spans="11:12" x14ac:dyDescent="0.25">
      <c r="K570" s="48" t="s">
        <v>54</v>
      </c>
      <c r="L570" s="30" t="s">
        <v>54</v>
      </c>
    </row>
    <row r="571" spans="11:12" x14ac:dyDescent="0.25">
      <c r="K571" s="48" t="s">
        <v>54</v>
      </c>
      <c r="L571" s="30" t="s">
        <v>54</v>
      </c>
    </row>
    <row r="572" spans="11:12" x14ac:dyDescent="0.25">
      <c r="K572" s="48" t="s">
        <v>54</v>
      </c>
      <c r="L572" s="30" t="s">
        <v>54</v>
      </c>
    </row>
    <row r="573" spans="11:12" x14ac:dyDescent="0.25">
      <c r="K573" s="48" t="s">
        <v>54</v>
      </c>
      <c r="L573" s="30" t="s">
        <v>54</v>
      </c>
    </row>
    <row r="574" spans="11:12" x14ac:dyDescent="0.25">
      <c r="K574" s="48" t="s">
        <v>54</v>
      </c>
      <c r="L574" s="30" t="s">
        <v>54</v>
      </c>
    </row>
    <row r="575" spans="11:12" x14ac:dyDescent="0.25">
      <c r="K575" s="48" t="s">
        <v>54</v>
      </c>
      <c r="L575" s="30" t="s">
        <v>54</v>
      </c>
    </row>
    <row r="576" spans="11:12" x14ac:dyDescent="0.25">
      <c r="K576" s="48" t="s">
        <v>54</v>
      </c>
      <c r="L576" s="30" t="s">
        <v>54</v>
      </c>
    </row>
    <row r="577" spans="11:12" x14ac:dyDescent="0.25">
      <c r="K577" s="48" t="s">
        <v>54</v>
      </c>
      <c r="L577" s="30" t="s">
        <v>54</v>
      </c>
    </row>
    <row r="578" spans="11:12" x14ac:dyDescent="0.25">
      <c r="K578" s="48" t="s">
        <v>54</v>
      </c>
      <c r="L578" s="30" t="s">
        <v>54</v>
      </c>
    </row>
    <row r="579" spans="11:12" x14ac:dyDescent="0.25">
      <c r="K579" s="48" t="s">
        <v>54</v>
      </c>
      <c r="L579" s="30" t="s">
        <v>54</v>
      </c>
    </row>
    <row r="580" spans="11:12" x14ac:dyDescent="0.25">
      <c r="K580" s="48" t="s">
        <v>54</v>
      </c>
      <c r="L580" s="30" t="s">
        <v>54</v>
      </c>
    </row>
    <row r="581" spans="11:12" x14ac:dyDescent="0.25">
      <c r="K581" s="48" t="s">
        <v>54</v>
      </c>
      <c r="L581" s="30" t="s">
        <v>54</v>
      </c>
    </row>
    <row r="582" spans="11:12" x14ac:dyDescent="0.25">
      <c r="K582" s="48" t="s">
        <v>54</v>
      </c>
      <c r="L582" s="30" t="s">
        <v>54</v>
      </c>
    </row>
    <row r="583" spans="11:12" x14ac:dyDescent="0.25">
      <c r="K583" s="48" t="s">
        <v>54</v>
      </c>
      <c r="L583" s="30" t="s">
        <v>54</v>
      </c>
    </row>
    <row r="584" spans="11:12" x14ac:dyDescent="0.25">
      <c r="K584" s="48" t="s">
        <v>54</v>
      </c>
      <c r="L584" s="30" t="s">
        <v>54</v>
      </c>
    </row>
    <row r="585" spans="11:12" x14ac:dyDescent="0.25">
      <c r="K585" s="48" t="s">
        <v>54</v>
      </c>
      <c r="L585" s="30" t="s">
        <v>54</v>
      </c>
    </row>
    <row r="586" spans="11:12" x14ac:dyDescent="0.25">
      <c r="K586" s="48" t="s">
        <v>54</v>
      </c>
      <c r="L586" s="30" t="s">
        <v>54</v>
      </c>
    </row>
    <row r="587" spans="11:12" x14ac:dyDescent="0.25">
      <c r="K587" s="48" t="s">
        <v>54</v>
      </c>
      <c r="L587" s="30" t="s">
        <v>54</v>
      </c>
    </row>
    <row r="588" spans="11:12" x14ac:dyDescent="0.25">
      <c r="K588" s="48" t="s">
        <v>54</v>
      </c>
      <c r="L588" s="30" t="s">
        <v>54</v>
      </c>
    </row>
    <row r="589" spans="11:12" x14ac:dyDescent="0.25">
      <c r="K589" s="48" t="s">
        <v>54</v>
      </c>
      <c r="L589" s="30" t="s">
        <v>54</v>
      </c>
    </row>
    <row r="590" spans="11:12" x14ac:dyDescent="0.25">
      <c r="K590" s="48" t="s">
        <v>54</v>
      </c>
      <c r="L590" s="30" t="s">
        <v>54</v>
      </c>
    </row>
    <row r="591" spans="11:12" x14ac:dyDescent="0.25">
      <c r="K591" s="48" t="s">
        <v>54</v>
      </c>
      <c r="L591" s="30" t="s">
        <v>54</v>
      </c>
    </row>
    <row r="592" spans="11:12" x14ac:dyDescent="0.25">
      <c r="K592" s="48" t="s">
        <v>54</v>
      </c>
      <c r="L592" s="30" t="s">
        <v>54</v>
      </c>
    </row>
    <row r="593" spans="11:12" x14ac:dyDescent="0.25">
      <c r="K593" s="48" t="s">
        <v>54</v>
      </c>
      <c r="L593" s="30" t="s">
        <v>54</v>
      </c>
    </row>
    <row r="594" spans="11:12" x14ac:dyDescent="0.25">
      <c r="K594" s="48" t="s">
        <v>54</v>
      </c>
      <c r="L594" s="30" t="s">
        <v>54</v>
      </c>
    </row>
    <row r="595" spans="11:12" x14ac:dyDescent="0.25">
      <c r="K595" s="48" t="s">
        <v>54</v>
      </c>
      <c r="L595" s="30" t="s">
        <v>54</v>
      </c>
    </row>
    <row r="596" spans="11:12" x14ac:dyDescent="0.25">
      <c r="K596" s="48" t="s">
        <v>54</v>
      </c>
      <c r="L596" s="30" t="s">
        <v>54</v>
      </c>
    </row>
    <row r="597" spans="11:12" x14ac:dyDescent="0.25">
      <c r="K597" s="48" t="s">
        <v>54</v>
      </c>
      <c r="L597" s="30" t="s">
        <v>54</v>
      </c>
    </row>
    <row r="598" spans="11:12" x14ac:dyDescent="0.25">
      <c r="K598" s="48" t="s">
        <v>54</v>
      </c>
      <c r="L598" s="30" t="s">
        <v>54</v>
      </c>
    </row>
    <row r="599" spans="11:12" x14ac:dyDescent="0.25">
      <c r="K599" s="48" t="s">
        <v>54</v>
      </c>
      <c r="L599" s="30" t="s">
        <v>54</v>
      </c>
    </row>
    <row r="600" spans="11:12" x14ac:dyDescent="0.25">
      <c r="K600" s="26" t="s">
        <v>57</v>
      </c>
      <c r="L600" s="26"/>
    </row>
    <row r="601" spans="11:12" x14ac:dyDescent="0.25">
      <c r="K601" s="48">
        <v>43904</v>
      </c>
      <c r="L601" s="30">
        <v>100</v>
      </c>
    </row>
    <row r="602" spans="11:12" x14ac:dyDescent="0.25">
      <c r="K602" s="48">
        <v>43911</v>
      </c>
      <c r="L602" s="30">
        <v>98.826300000000003</v>
      </c>
    </row>
    <row r="603" spans="11:12" x14ac:dyDescent="0.25">
      <c r="K603" s="48">
        <v>43918</v>
      </c>
      <c r="L603" s="30">
        <v>97.662099999999995</v>
      </c>
    </row>
    <row r="604" spans="11:12" x14ac:dyDescent="0.25">
      <c r="K604" s="48">
        <v>43925</v>
      </c>
      <c r="L604" s="30">
        <v>98.179199999999994</v>
      </c>
    </row>
    <row r="605" spans="11:12" x14ac:dyDescent="0.25">
      <c r="K605" s="48">
        <v>43932</v>
      </c>
      <c r="L605" s="30">
        <v>98.1387</v>
      </c>
    </row>
    <row r="606" spans="11:12" x14ac:dyDescent="0.25">
      <c r="K606" s="48">
        <v>43939</v>
      </c>
      <c r="L606" s="30">
        <v>98.696700000000007</v>
      </c>
    </row>
    <row r="607" spans="11:12" x14ac:dyDescent="0.25">
      <c r="K607" s="48">
        <v>43946</v>
      </c>
      <c r="L607" s="30">
        <v>98.990899999999996</v>
      </c>
    </row>
    <row r="608" spans="11:12" x14ac:dyDescent="0.25">
      <c r="K608" s="48">
        <v>43953</v>
      </c>
      <c r="L608" s="30">
        <v>99.481300000000005</v>
      </c>
    </row>
    <row r="609" spans="11:12" x14ac:dyDescent="0.25">
      <c r="K609" s="48">
        <v>43960</v>
      </c>
      <c r="L609" s="30">
        <v>99.569400000000002</v>
      </c>
    </row>
    <row r="610" spans="11:12" x14ac:dyDescent="0.25">
      <c r="K610" s="48">
        <v>43967</v>
      </c>
      <c r="L610" s="30">
        <v>97.718999999999994</v>
      </c>
    </row>
    <row r="611" spans="11:12" x14ac:dyDescent="0.25">
      <c r="K611" s="48">
        <v>43974</v>
      </c>
      <c r="L611" s="30">
        <v>96.776499999999999</v>
      </c>
    </row>
    <row r="612" spans="11:12" x14ac:dyDescent="0.25">
      <c r="K612" s="48">
        <v>43981</v>
      </c>
      <c r="L612" s="30">
        <v>97.384</v>
      </c>
    </row>
    <row r="613" spans="11:12" x14ac:dyDescent="0.25">
      <c r="K613" s="48">
        <v>43988</v>
      </c>
      <c r="L613" s="30">
        <v>98.704700000000003</v>
      </c>
    </row>
    <row r="614" spans="11:12" x14ac:dyDescent="0.25">
      <c r="K614" s="48">
        <v>43995</v>
      </c>
      <c r="L614" s="30">
        <v>98.727900000000005</v>
      </c>
    </row>
    <row r="615" spans="11:12" x14ac:dyDescent="0.25">
      <c r="K615" s="48">
        <v>44002</v>
      </c>
      <c r="L615" s="30">
        <v>99.343900000000005</v>
      </c>
    </row>
    <row r="616" spans="11:12" x14ac:dyDescent="0.25">
      <c r="K616" s="48">
        <v>44009</v>
      </c>
      <c r="L616" s="30">
        <v>100.35809999999999</v>
      </c>
    </row>
    <row r="617" spans="11:12" x14ac:dyDescent="0.25">
      <c r="K617" s="48">
        <v>44016</v>
      </c>
      <c r="L617" s="30">
        <v>101.5274</v>
      </c>
    </row>
    <row r="618" spans="11:12" x14ac:dyDescent="0.25">
      <c r="K618" s="48">
        <v>44023</v>
      </c>
      <c r="L618" s="30">
        <v>100.25409999999999</v>
      </c>
    </row>
    <row r="619" spans="11:12" x14ac:dyDescent="0.25">
      <c r="K619" s="48">
        <v>44030</v>
      </c>
      <c r="L619" s="30">
        <v>98.9696</v>
      </c>
    </row>
    <row r="620" spans="11:12" x14ac:dyDescent="0.25">
      <c r="K620" s="48">
        <v>44037</v>
      </c>
      <c r="L620" s="30">
        <v>98.964500000000001</v>
      </c>
    </row>
    <row r="621" spans="11:12" x14ac:dyDescent="0.25">
      <c r="K621" s="48">
        <v>44044</v>
      </c>
      <c r="L621" s="30">
        <v>100.2276</v>
      </c>
    </row>
    <row r="622" spans="11:12" x14ac:dyDescent="0.25">
      <c r="K622" s="48">
        <v>44051</v>
      </c>
      <c r="L622" s="30">
        <v>101.03700000000001</v>
      </c>
    </row>
    <row r="623" spans="11:12" x14ac:dyDescent="0.25">
      <c r="K623" s="48">
        <v>44058</v>
      </c>
      <c r="L623" s="30">
        <v>100.0077</v>
      </c>
    </row>
    <row r="624" spans="11:12" x14ac:dyDescent="0.25">
      <c r="K624" s="48">
        <v>44065</v>
      </c>
      <c r="L624" s="30">
        <v>99.683099999999996</v>
      </c>
    </row>
    <row r="625" spans="11:12" x14ac:dyDescent="0.25">
      <c r="K625" s="48">
        <v>44072</v>
      </c>
      <c r="L625" s="30">
        <v>100.2123</v>
      </c>
    </row>
    <row r="626" spans="11:12" x14ac:dyDescent="0.25">
      <c r="K626" s="48">
        <v>44079</v>
      </c>
      <c r="L626" s="30">
        <v>101.172</v>
      </c>
    </row>
    <row r="627" spans="11:12" x14ac:dyDescent="0.25">
      <c r="K627" s="48">
        <v>44086</v>
      </c>
      <c r="L627" s="30">
        <v>102.1211</v>
      </c>
    </row>
    <row r="628" spans="11:12" x14ac:dyDescent="0.25">
      <c r="K628" s="48">
        <v>44093</v>
      </c>
      <c r="L628" s="30">
        <v>101.6575</v>
      </c>
    </row>
    <row r="629" spans="11:12" x14ac:dyDescent="0.25">
      <c r="K629" s="48">
        <v>44100</v>
      </c>
      <c r="L629" s="30">
        <v>101.07470000000001</v>
      </c>
    </row>
    <row r="630" spans="11:12" x14ac:dyDescent="0.25">
      <c r="K630" s="48">
        <v>44107</v>
      </c>
      <c r="L630" s="30">
        <v>100.61199999999999</v>
      </c>
    </row>
    <row r="631" spans="11:12" x14ac:dyDescent="0.25">
      <c r="K631" s="48">
        <v>44114</v>
      </c>
      <c r="L631" s="30">
        <v>100.5115</v>
      </c>
    </row>
    <row r="632" spans="11:12" x14ac:dyDescent="0.25">
      <c r="K632" s="48">
        <v>44121</v>
      </c>
      <c r="L632" s="30">
        <v>100.73869999999999</v>
      </c>
    </row>
    <row r="633" spans="11:12" x14ac:dyDescent="0.25">
      <c r="K633" s="48">
        <v>44128</v>
      </c>
      <c r="L633" s="30">
        <v>101.0484</v>
      </c>
    </row>
    <row r="634" spans="11:12" x14ac:dyDescent="0.25">
      <c r="K634" s="48">
        <v>44135</v>
      </c>
      <c r="L634" s="30">
        <v>100.6621</v>
      </c>
    </row>
    <row r="635" spans="11:12" x14ac:dyDescent="0.25">
      <c r="K635" s="48">
        <v>44142</v>
      </c>
      <c r="L635" s="30">
        <v>101.92400000000001</v>
      </c>
    </row>
    <row r="636" spans="11:12" x14ac:dyDescent="0.25">
      <c r="K636" s="48">
        <v>44149</v>
      </c>
      <c r="L636" s="30">
        <v>102.0029</v>
      </c>
    </row>
    <row r="637" spans="11:12" x14ac:dyDescent="0.25">
      <c r="K637" s="48">
        <v>44156</v>
      </c>
      <c r="L637" s="30">
        <v>101.7139</v>
      </c>
    </row>
    <row r="638" spans="11:12" x14ac:dyDescent="0.25">
      <c r="K638" s="48">
        <v>44163</v>
      </c>
      <c r="L638" s="30">
        <v>101.9568</v>
      </c>
    </row>
    <row r="639" spans="11:12" x14ac:dyDescent="0.25">
      <c r="K639" s="48">
        <v>44170</v>
      </c>
      <c r="L639" s="30">
        <v>102.9464</v>
      </c>
    </row>
    <row r="640" spans="11:12" x14ac:dyDescent="0.25">
      <c r="K640" s="48">
        <v>44177</v>
      </c>
      <c r="L640" s="30">
        <v>103.6571</v>
      </c>
    </row>
    <row r="641" spans="11:12" x14ac:dyDescent="0.25">
      <c r="K641" s="48">
        <v>44184</v>
      </c>
      <c r="L641" s="30">
        <v>103.2753</v>
      </c>
    </row>
    <row r="642" spans="11:12" x14ac:dyDescent="0.25">
      <c r="K642" s="48">
        <v>44191</v>
      </c>
      <c r="L642" s="30">
        <v>99.315399999999997</v>
      </c>
    </row>
    <row r="643" spans="11:12" x14ac:dyDescent="0.25">
      <c r="K643" s="48">
        <v>44198</v>
      </c>
      <c r="L643" s="30">
        <v>95.219700000000003</v>
      </c>
    </row>
    <row r="644" spans="11:12" x14ac:dyDescent="0.25">
      <c r="K644" s="48">
        <v>44205</v>
      </c>
      <c r="L644" s="30">
        <v>95.776600000000002</v>
      </c>
    </row>
    <row r="645" spans="11:12" x14ac:dyDescent="0.25">
      <c r="K645" s="48">
        <v>44212</v>
      </c>
      <c r="L645" s="30">
        <v>97.876199999999997</v>
      </c>
    </row>
    <row r="646" spans="11:12" x14ac:dyDescent="0.25">
      <c r="K646" s="48">
        <v>44219</v>
      </c>
      <c r="L646" s="30">
        <v>99.685900000000004</v>
      </c>
    </row>
    <row r="647" spans="11:12" x14ac:dyDescent="0.25">
      <c r="K647" s="48">
        <v>44226</v>
      </c>
      <c r="L647" s="30">
        <v>100.4967</v>
      </c>
    </row>
    <row r="648" spans="11:12" x14ac:dyDescent="0.25">
      <c r="K648" s="48">
        <v>44233</v>
      </c>
      <c r="L648" s="30">
        <v>103.3475</v>
      </c>
    </row>
    <row r="649" spans="11:12" x14ac:dyDescent="0.25">
      <c r="K649" s="48">
        <v>44240</v>
      </c>
      <c r="L649" s="30">
        <v>103.7008</v>
      </c>
    </row>
    <row r="650" spans="11:12" x14ac:dyDescent="0.25">
      <c r="K650" s="48">
        <v>44247</v>
      </c>
      <c r="L650" s="30">
        <v>104.68089999999999</v>
      </c>
    </row>
    <row r="651" spans="11:12" x14ac:dyDescent="0.25">
      <c r="K651" s="48">
        <v>44254</v>
      </c>
      <c r="L651" s="30">
        <v>105.6306</v>
      </c>
    </row>
    <row r="652" spans="11:12" x14ac:dyDescent="0.25">
      <c r="K652" s="48">
        <v>44261</v>
      </c>
      <c r="L652" s="30">
        <v>104.9483</v>
      </c>
    </row>
    <row r="653" spans="11:12" x14ac:dyDescent="0.25">
      <c r="K653" s="48">
        <v>44268</v>
      </c>
      <c r="L653" s="30">
        <v>103.9646</v>
      </c>
    </row>
    <row r="654" spans="11:12" x14ac:dyDescent="0.25">
      <c r="K654" s="48">
        <v>44275</v>
      </c>
      <c r="L654" s="30">
        <v>104.2363</v>
      </c>
    </row>
    <row r="655" spans="11:12" x14ac:dyDescent="0.25">
      <c r="K655" s="48">
        <v>44282</v>
      </c>
      <c r="L655" s="30">
        <v>104.2775</v>
      </c>
    </row>
    <row r="656" spans="11:12" x14ac:dyDescent="0.25">
      <c r="K656" s="48">
        <v>44289</v>
      </c>
      <c r="L656" s="30">
        <v>104.20440000000001</v>
      </c>
    </row>
    <row r="657" spans="11:12" x14ac:dyDescent="0.25">
      <c r="K657" s="48">
        <v>44296</v>
      </c>
      <c r="L657" s="30">
        <v>104.30419999999999</v>
      </c>
    </row>
    <row r="658" spans="11:12" x14ac:dyDescent="0.25">
      <c r="K658" s="48">
        <v>44303</v>
      </c>
      <c r="L658" s="30">
        <v>104.456</v>
      </c>
    </row>
    <row r="659" spans="11:12" x14ac:dyDescent="0.25">
      <c r="K659" s="48">
        <v>44310</v>
      </c>
      <c r="L659" s="30">
        <v>104.32769999999999</v>
      </c>
    </row>
    <row r="660" spans="11:12" x14ac:dyDescent="0.25">
      <c r="K660" s="48">
        <v>44317</v>
      </c>
      <c r="L660" s="30">
        <v>104.3695</v>
      </c>
    </row>
    <row r="661" spans="11:12" x14ac:dyDescent="0.25">
      <c r="K661" s="48">
        <v>44324</v>
      </c>
      <c r="L661" s="30">
        <v>104.1854</v>
      </c>
    </row>
    <row r="662" spans="11:12" x14ac:dyDescent="0.25">
      <c r="K662" s="48">
        <v>44331</v>
      </c>
      <c r="L662" s="30">
        <v>103.3877</v>
      </c>
    </row>
    <row r="663" spans="11:12" x14ac:dyDescent="0.25">
      <c r="K663" s="48">
        <v>44338</v>
      </c>
      <c r="L663" s="30">
        <v>103.863</v>
      </c>
    </row>
    <row r="664" spans="11:12" x14ac:dyDescent="0.25">
      <c r="K664" s="48" t="s">
        <v>54</v>
      </c>
      <c r="L664" s="30" t="s">
        <v>54</v>
      </c>
    </row>
    <row r="665" spans="11:12" x14ac:dyDescent="0.25">
      <c r="K665" s="48" t="s">
        <v>54</v>
      </c>
      <c r="L665" s="30" t="s">
        <v>54</v>
      </c>
    </row>
    <row r="666" spans="11:12" x14ac:dyDescent="0.25">
      <c r="K666" s="48" t="s">
        <v>54</v>
      </c>
      <c r="L666" s="30" t="s">
        <v>54</v>
      </c>
    </row>
    <row r="667" spans="11:12" x14ac:dyDescent="0.25">
      <c r="K667" s="48" t="s">
        <v>54</v>
      </c>
      <c r="L667" s="30" t="s">
        <v>54</v>
      </c>
    </row>
    <row r="668" spans="11:12" x14ac:dyDescent="0.25">
      <c r="K668" s="48" t="s">
        <v>54</v>
      </c>
      <c r="L668" s="30" t="s">
        <v>54</v>
      </c>
    </row>
    <row r="669" spans="11:12" x14ac:dyDescent="0.25">
      <c r="K669" s="48" t="s">
        <v>54</v>
      </c>
      <c r="L669" s="30" t="s">
        <v>54</v>
      </c>
    </row>
    <row r="670" spans="11:12" x14ac:dyDescent="0.25">
      <c r="K670" s="48" t="s">
        <v>54</v>
      </c>
      <c r="L670" s="30" t="s">
        <v>54</v>
      </c>
    </row>
    <row r="671" spans="11:12" x14ac:dyDescent="0.25">
      <c r="K671" s="48" t="s">
        <v>54</v>
      </c>
      <c r="L671" s="30" t="s">
        <v>54</v>
      </c>
    </row>
    <row r="672" spans="11:12" x14ac:dyDescent="0.25">
      <c r="K672" s="48" t="s">
        <v>54</v>
      </c>
      <c r="L672" s="30" t="s">
        <v>54</v>
      </c>
    </row>
    <row r="673" spans="11:12" x14ac:dyDescent="0.25">
      <c r="K673" s="48" t="s">
        <v>54</v>
      </c>
      <c r="L673" s="30" t="s">
        <v>54</v>
      </c>
    </row>
    <row r="674" spans="11:12" x14ac:dyDescent="0.25">
      <c r="K674" s="48" t="s">
        <v>54</v>
      </c>
      <c r="L674" s="30" t="s">
        <v>54</v>
      </c>
    </row>
    <row r="675" spans="11:12" x14ac:dyDescent="0.25">
      <c r="K675" s="48" t="s">
        <v>54</v>
      </c>
      <c r="L675" s="30" t="s">
        <v>54</v>
      </c>
    </row>
    <row r="676" spans="11:12" x14ac:dyDescent="0.25">
      <c r="K676" s="48" t="s">
        <v>54</v>
      </c>
      <c r="L676" s="30" t="s">
        <v>54</v>
      </c>
    </row>
    <row r="677" spans="11:12" x14ac:dyDescent="0.25">
      <c r="K677" s="48" t="s">
        <v>54</v>
      </c>
      <c r="L677" s="30" t="s">
        <v>54</v>
      </c>
    </row>
    <row r="678" spans="11:12" x14ac:dyDescent="0.25">
      <c r="K678" s="48" t="s">
        <v>54</v>
      </c>
      <c r="L678" s="30" t="s">
        <v>54</v>
      </c>
    </row>
    <row r="679" spans="11:12" x14ac:dyDescent="0.25">
      <c r="K679" s="48" t="s">
        <v>54</v>
      </c>
      <c r="L679" s="30" t="s">
        <v>54</v>
      </c>
    </row>
    <row r="680" spans="11:12" x14ac:dyDescent="0.25">
      <c r="K680" s="48" t="s">
        <v>54</v>
      </c>
      <c r="L680" s="30" t="s">
        <v>54</v>
      </c>
    </row>
    <row r="681" spans="11:12" x14ac:dyDescent="0.25">
      <c r="K681" s="48" t="s">
        <v>54</v>
      </c>
      <c r="L681" s="30" t="s">
        <v>54</v>
      </c>
    </row>
    <row r="682" spans="11:12" x14ac:dyDescent="0.25">
      <c r="K682" s="48" t="s">
        <v>54</v>
      </c>
      <c r="L682" s="30" t="s">
        <v>54</v>
      </c>
    </row>
    <row r="683" spans="11:12" x14ac:dyDescent="0.25">
      <c r="K683" s="48" t="s">
        <v>54</v>
      </c>
      <c r="L683" s="30" t="s">
        <v>54</v>
      </c>
    </row>
    <row r="684" spans="11:12" x14ac:dyDescent="0.25">
      <c r="K684" s="48" t="s">
        <v>54</v>
      </c>
      <c r="L684" s="30" t="s">
        <v>54</v>
      </c>
    </row>
    <row r="685" spans="11:12" x14ac:dyDescent="0.25">
      <c r="K685" s="48" t="s">
        <v>54</v>
      </c>
      <c r="L685" s="30" t="s">
        <v>54</v>
      </c>
    </row>
    <row r="686" spans="11:12" x14ac:dyDescent="0.25">
      <c r="K686" s="48" t="s">
        <v>54</v>
      </c>
      <c r="L686" s="30" t="s">
        <v>54</v>
      </c>
    </row>
    <row r="687" spans="11:12" x14ac:dyDescent="0.25">
      <c r="K687" s="48" t="s">
        <v>54</v>
      </c>
      <c r="L687" s="30" t="s">
        <v>54</v>
      </c>
    </row>
    <row r="688" spans="11:12" x14ac:dyDescent="0.25">
      <c r="K688" s="48" t="s">
        <v>54</v>
      </c>
      <c r="L688" s="30" t="s">
        <v>54</v>
      </c>
    </row>
    <row r="689" spans="11:12" x14ac:dyDescent="0.25">
      <c r="K689" s="48" t="s">
        <v>54</v>
      </c>
      <c r="L689" s="30" t="s">
        <v>54</v>
      </c>
    </row>
    <row r="690" spans="11:12" x14ac:dyDescent="0.25">
      <c r="K690" s="48" t="s">
        <v>54</v>
      </c>
      <c r="L690" s="30" t="s">
        <v>54</v>
      </c>
    </row>
    <row r="691" spans="11:12" x14ac:dyDescent="0.25">
      <c r="K691" s="48" t="s">
        <v>54</v>
      </c>
      <c r="L691" s="30" t="s">
        <v>54</v>
      </c>
    </row>
    <row r="692" spans="11:12" x14ac:dyDescent="0.25">
      <c r="K692" s="48" t="s">
        <v>54</v>
      </c>
      <c r="L692" s="30" t="s">
        <v>54</v>
      </c>
    </row>
    <row r="693" spans="11:12" x14ac:dyDescent="0.25">
      <c r="K693" s="48" t="s">
        <v>54</v>
      </c>
      <c r="L693" s="30" t="s">
        <v>54</v>
      </c>
    </row>
    <row r="694" spans="11:12" x14ac:dyDescent="0.25">
      <c r="K694" s="48" t="s">
        <v>54</v>
      </c>
      <c r="L694" s="30" t="s">
        <v>54</v>
      </c>
    </row>
    <row r="695" spans="11:12" x14ac:dyDescent="0.25">
      <c r="K695" s="48" t="s">
        <v>54</v>
      </c>
      <c r="L695" s="30" t="s">
        <v>54</v>
      </c>
    </row>
    <row r="696" spans="11:12" x14ac:dyDescent="0.25">
      <c r="K696" s="48" t="s">
        <v>54</v>
      </c>
      <c r="L696" s="30" t="s">
        <v>54</v>
      </c>
    </row>
    <row r="697" spans="11:12" x14ac:dyDescent="0.25">
      <c r="K697" s="48" t="s">
        <v>54</v>
      </c>
      <c r="L697" s="30" t="s">
        <v>54</v>
      </c>
    </row>
    <row r="698" spans="11:12" x14ac:dyDescent="0.25">
      <c r="K698" s="48" t="s">
        <v>54</v>
      </c>
      <c r="L698" s="30" t="s">
        <v>54</v>
      </c>
    </row>
    <row r="699" spans="11:12" x14ac:dyDescent="0.25">
      <c r="K699" s="48" t="s">
        <v>54</v>
      </c>
      <c r="L699" s="30" t="s">
        <v>54</v>
      </c>
    </row>
    <row r="700" spans="11:12" x14ac:dyDescent="0.25">
      <c r="K700" s="48" t="s">
        <v>54</v>
      </c>
      <c r="L700" s="30" t="s">
        <v>54</v>
      </c>
    </row>
    <row r="701" spans="11:12" x14ac:dyDescent="0.25">
      <c r="K701" s="48" t="s">
        <v>54</v>
      </c>
      <c r="L701" s="30" t="s">
        <v>54</v>
      </c>
    </row>
    <row r="702" spans="11:12" x14ac:dyDescent="0.25">
      <c r="K702" s="48" t="s">
        <v>54</v>
      </c>
      <c r="L702" s="30" t="s">
        <v>54</v>
      </c>
    </row>
    <row r="703" spans="11:12" x14ac:dyDescent="0.25">
      <c r="K703" s="48" t="s">
        <v>54</v>
      </c>
      <c r="L703" s="30" t="s">
        <v>54</v>
      </c>
    </row>
    <row r="704" spans="11:12" x14ac:dyDescent="0.25">
      <c r="K704" s="48" t="s">
        <v>54</v>
      </c>
      <c r="L704" s="30" t="s">
        <v>54</v>
      </c>
    </row>
    <row r="705" spans="11:12" x14ac:dyDescent="0.25">
      <c r="K705" s="48" t="s">
        <v>54</v>
      </c>
      <c r="L705" s="30" t="s">
        <v>54</v>
      </c>
    </row>
    <row r="706" spans="11:12" x14ac:dyDescent="0.25">
      <c r="K706" s="48" t="s">
        <v>54</v>
      </c>
      <c r="L706" s="30" t="s">
        <v>54</v>
      </c>
    </row>
    <row r="707" spans="11:12" x14ac:dyDescent="0.25">
      <c r="K707" s="48" t="s">
        <v>54</v>
      </c>
      <c r="L707" s="30" t="s">
        <v>54</v>
      </c>
    </row>
    <row r="708" spans="11:12" x14ac:dyDescent="0.25">
      <c r="K708" s="48" t="s">
        <v>54</v>
      </c>
      <c r="L708" s="30" t="s">
        <v>54</v>
      </c>
    </row>
    <row r="709" spans="11:12" x14ac:dyDescent="0.25">
      <c r="K709" s="48" t="s">
        <v>54</v>
      </c>
      <c r="L709" s="30" t="s">
        <v>54</v>
      </c>
    </row>
    <row r="710" spans="11:12" x14ac:dyDescent="0.25">
      <c r="K710" s="48" t="s">
        <v>54</v>
      </c>
      <c r="L710" s="30" t="s">
        <v>54</v>
      </c>
    </row>
    <row r="711" spans="11:12" x14ac:dyDescent="0.25">
      <c r="K711" s="48" t="s">
        <v>54</v>
      </c>
      <c r="L711" s="30" t="s">
        <v>54</v>
      </c>
    </row>
    <row r="712" spans="11:12" x14ac:dyDescent="0.25">
      <c r="K712" s="48" t="s">
        <v>54</v>
      </c>
      <c r="L712" s="30" t="s">
        <v>54</v>
      </c>
    </row>
    <row r="713" spans="11:12" x14ac:dyDescent="0.25">
      <c r="K713" s="48" t="s">
        <v>54</v>
      </c>
      <c r="L713" s="30" t="s">
        <v>54</v>
      </c>
    </row>
    <row r="714" spans="11:12" x14ac:dyDescent="0.25">
      <c r="K714" s="48" t="s">
        <v>54</v>
      </c>
      <c r="L714" s="30" t="s">
        <v>54</v>
      </c>
    </row>
    <row r="715" spans="11:12" x14ac:dyDescent="0.25">
      <c r="K715" s="48" t="s">
        <v>54</v>
      </c>
      <c r="L715" s="30" t="s">
        <v>54</v>
      </c>
    </row>
    <row r="716" spans="11:12" x14ac:dyDescent="0.25">
      <c r="K716" s="48" t="s">
        <v>54</v>
      </c>
      <c r="L716" s="30" t="s">
        <v>54</v>
      </c>
    </row>
    <row r="717" spans="11:12" x14ac:dyDescent="0.25">
      <c r="K717" s="48" t="s">
        <v>54</v>
      </c>
      <c r="L717" s="30" t="s">
        <v>54</v>
      </c>
    </row>
    <row r="718" spans="11:12" x14ac:dyDescent="0.25">
      <c r="K718" s="48" t="s">
        <v>54</v>
      </c>
      <c r="L718" s="30" t="s">
        <v>54</v>
      </c>
    </row>
    <row r="719" spans="11:12" x14ac:dyDescent="0.25">
      <c r="K719" s="48" t="s">
        <v>54</v>
      </c>
      <c r="L719" s="30" t="s">
        <v>54</v>
      </c>
    </row>
    <row r="720" spans="11:12" x14ac:dyDescent="0.25">
      <c r="K720" s="48" t="s">
        <v>54</v>
      </c>
      <c r="L720" s="30" t="s">
        <v>54</v>
      </c>
    </row>
    <row r="721" spans="11:12" x14ac:dyDescent="0.25">
      <c r="K721" s="48" t="s">
        <v>54</v>
      </c>
      <c r="L721" s="30" t="s">
        <v>54</v>
      </c>
    </row>
    <row r="722" spans="11:12" x14ac:dyDescent="0.25">
      <c r="K722" s="48" t="s">
        <v>54</v>
      </c>
      <c r="L722" s="30" t="s">
        <v>54</v>
      </c>
    </row>
    <row r="723" spans="11:12" x14ac:dyDescent="0.25">
      <c r="K723" s="48" t="s">
        <v>54</v>
      </c>
      <c r="L723" s="30" t="s">
        <v>54</v>
      </c>
    </row>
    <row r="724" spans="11:12" x14ac:dyDescent="0.25">
      <c r="K724" s="48" t="s">
        <v>54</v>
      </c>
      <c r="L724" s="30" t="s">
        <v>54</v>
      </c>
    </row>
    <row r="725" spans="11:12" x14ac:dyDescent="0.25">
      <c r="K725" s="48" t="s">
        <v>54</v>
      </c>
      <c r="L725" s="30" t="s">
        <v>54</v>
      </c>
    </row>
    <row r="726" spans="11:12" x14ac:dyDescent="0.25">
      <c r="K726" s="48" t="s">
        <v>54</v>
      </c>
      <c r="L726" s="30" t="s">
        <v>54</v>
      </c>
    </row>
    <row r="727" spans="11:12" x14ac:dyDescent="0.25">
      <c r="K727" s="48" t="s">
        <v>54</v>
      </c>
      <c r="L727" s="30" t="s">
        <v>54</v>
      </c>
    </row>
    <row r="728" spans="11:12" x14ac:dyDescent="0.25">
      <c r="K728" s="48" t="s">
        <v>54</v>
      </c>
      <c r="L728" s="30" t="s">
        <v>54</v>
      </c>
    </row>
    <row r="729" spans="11:12" x14ac:dyDescent="0.25">
      <c r="K729" s="48" t="s">
        <v>54</v>
      </c>
      <c r="L729" s="30" t="s">
        <v>54</v>
      </c>
    </row>
    <row r="730" spans="11:12" x14ac:dyDescent="0.25">
      <c r="K730" s="48" t="s">
        <v>54</v>
      </c>
      <c r="L730" s="30" t="s">
        <v>54</v>
      </c>
    </row>
    <row r="731" spans="11:12" x14ac:dyDescent="0.25">
      <c r="K731" s="48" t="s">
        <v>54</v>
      </c>
      <c r="L731" s="30" t="s">
        <v>54</v>
      </c>
    </row>
    <row r="732" spans="11:12" x14ac:dyDescent="0.25">
      <c r="K732" s="48" t="s">
        <v>54</v>
      </c>
      <c r="L732" s="30" t="s">
        <v>54</v>
      </c>
    </row>
    <row r="733" spans="11:12" x14ac:dyDescent="0.25">
      <c r="K733" s="48" t="s">
        <v>54</v>
      </c>
      <c r="L733" s="30" t="s">
        <v>54</v>
      </c>
    </row>
    <row r="734" spans="11:12" x14ac:dyDescent="0.25">
      <c r="K734" s="48" t="s">
        <v>54</v>
      </c>
      <c r="L734" s="30" t="s">
        <v>54</v>
      </c>
    </row>
    <row r="735" spans="11:12" x14ac:dyDescent="0.25">
      <c r="K735" s="48" t="s">
        <v>54</v>
      </c>
      <c r="L735" s="30" t="s">
        <v>54</v>
      </c>
    </row>
    <row r="736" spans="11:12" x14ac:dyDescent="0.25">
      <c r="K736" s="48" t="s">
        <v>54</v>
      </c>
      <c r="L736" s="30" t="s">
        <v>54</v>
      </c>
    </row>
    <row r="737" spans="11:12" x14ac:dyDescent="0.25">
      <c r="K737" s="48" t="s">
        <v>54</v>
      </c>
      <c r="L737" s="30" t="s">
        <v>54</v>
      </c>
    </row>
    <row r="738" spans="11:12" x14ac:dyDescent="0.25">
      <c r="K738" s="48" t="s">
        <v>54</v>
      </c>
      <c r="L738" s="30" t="s">
        <v>54</v>
      </c>
    </row>
    <row r="739" spans="11:12" x14ac:dyDescent="0.25">
      <c r="K739" s="48" t="s">
        <v>54</v>
      </c>
      <c r="L739" s="30" t="s">
        <v>54</v>
      </c>
    </row>
    <row r="740" spans="11:12" x14ac:dyDescent="0.25">
      <c r="K740" s="48" t="s">
        <v>54</v>
      </c>
      <c r="L740" s="30" t="s">
        <v>54</v>
      </c>
    </row>
    <row r="741" spans="11:12" x14ac:dyDescent="0.25">
      <c r="K741" s="48" t="s">
        <v>54</v>
      </c>
      <c r="L741" s="30" t="s">
        <v>54</v>
      </c>
    </row>
    <row r="742" spans="11:12" x14ac:dyDescent="0.25">
      <c r="K742" s="48" t="s">
        <v>54</v>
      </c>
      <c r="L742" s="30" t="s">
        <v>54</v>
      </c>
    </row>
    <row r="743" spans="11:12" x14ac:dyDescent="0.25">
      <c r="K743" s="48" t="s">
        <v>54</v>
      </c>
      <c r="L743" s="30" t="s">
        <v>54</v>
      </c>
    </row>
    <row r="744" spans="11:12" x14ac:dyDescent="0.25">
      <c r="K744" s="48" t="s">
        <v>54</v>
      </c>
      <c r="L744" s="30" t="s">
        <v>54</v>
      </c>
    </row>
    <row r="745" spans="11:12" x14ac:dyDescent="0.25">
      <c r="K745" s="48" t="s">
        <v>54</v>
      </c>
      <c r="L745" s="30" t="s">
        <v>54</v>
      </c>
    </row>
    <row r="746" spans="11:12" x14ac:dyDescent="0.25">
      <c r="K746" s="48" t="s">
        <v>54</v>
      </c>
      <c r="L746" s="30" t="s">
        <v>54</v>
      </c>
    </row>
    <row r="747" spans="11:12" x14ac:dyDescent="0.25">
      <c r="K747" s="48" t="s">
        <v>54</v>
      </c>
      <c r="L747" s="30" t="s">
        <v>54</v>
      </c>
    </row>
    <row r="748" spans="11:12" x14ac:dyDescent="0.25">
      <c r="K748" s="22"/>
      <c r="L748" s="26"/>
    </row>
    <row r="749" spans="11:12" x14ac:dyDescent="0.25">
      <c r="K749" s="22"/>
      <c r="L749" s="26"/>
    </row>
    <row r="750" spans="11:12" x14ac:dyDescent="0.25">
      <c r="K750" s="22"/>
      <c r="L750" s="26"/>
    </row>
    <row r="751" spans="11:12" x14ac:dyDescent="0.25">
      <c r="K751" s="22"/>
      <c r="L751" s="26"/>
    </row>
    <row r="752" spans="11:12" x14ac:dyDescent="0.25">
      <c r="K752" s="22"/>
      <c r="L752" s="26"/>
    </row>
    <row r="753" spans="11:12" x14ac:dyDescent="0.25">
      <c r="K753" s="22"/>
      <c r="L753" s="26"/>
    </row>
    <row r="754" spans="11:12" x14ac:dyDescent="0.25">
      <c r="K754" s="22"/>
      <c r="L754" s="26"/>
    </row>
    <row r="755" spans="11:12" x14ac:dyDescent="0.25">
      <c r="K755" s="22"/>
      <c r="L755" s="26"/>
    </row>
    <row r="756" spans="11:12" x14ac:dyDescent="0.25">
      <c r="K756" s="22"/>
      <c r="L756" s="26"/>
    </row>
    <row r="757" spans="11:12" x14ac:dyDescent="0.25">
      <c r="K757" s="22"/>
      <c r="L757" s="26"/>
    </row>
    <row r="758" spans="11:12" x14ac:dyDescent="0.25">
      <c r="K758" s="22"/>
      <c r="L758" s="26"/>
    </row>
    <row r="759" spans="11:12" x14ac:dyDescent="0.25">
      <c r="K759" s="22"/>
      <c r="L759" s="26"/>
    </row>
    <row r="760" spans="11:12" x14ac:dyDescent="0.25">
      <c r="K760" s="22"/>
      <c r="L760" s="26"/>
    </row>
    <row r="761" spans="11:12" x14ac:dyDescent="0.25">
      <c r="K761" s="22"/>
      <c r="L761" s="26"/>
    </row>
    <row r="762" spans="11:12" x14ac:dyDescent="0.25">
      <c r="K762" s="22"/>
      <c r="L762" s="26"/>
    </row>
    <row r="763" spans="11:12" x14ac:dyDescent="0.25">
      <c r="K763" s="22"/>
      <c r="L763" s="26"/>
    </row>
    <row r="764" spans="11:12" x14ac:dyDescent="0.25">
      <c r="K764" s="22"/>
      <c r="L764" s="26"/>
    </row>
    <row r="765" spans="11:12" x14ac:dyDescent="0.25">
      <c r="K765" s="22"/>
      <c r="L765" s="26"/>
    </row>
    <row r="766" spans="11:12" x14ac:dyDescent="0.25">
      <c r="K766" s="22"/>
      <c r="L766" s="26"/>
    </row>
    <row r="767" spans="11:12" x14ac:dyDescent="0.25">
      <c r="K767" s="22"/>
      <c r="L767" s="26"/>
    </row>
    <row r="768" spans="11:12" x14ac:dyDescent="0.25">
      <c r="K768" s="22"/>
      <c r="L768" s="26"/>
    </row>
    <row r="769" spans="11:12" x14ac:dyDescent="0.25">
      <c r="K769" s="22"/>
      <c r="L769" s="26"/>
    </row>
    <row r="770" spans="11:12" x14ac:dyDescent="0.25">
      <c r="K770" s="22"/>
      <c r="L770" s="26"/>
    </row>
    <row r="771" spans="11:12" x14ac:dyDescent="0.25">
      <c r="K771" s="22"/>
      <c r="L771" s="26"/>
    </row>
    <row r="772" spans="11:12" x14ac:dyDescent="0.25">
      <c r="K772" s="22"/>
      <c r="L772" s="26"/>
    </row>
    <row r="773" spans="11:12" x14ac:dyDescent="0.25">
      <c r="K773" s="22"/>
      <c r="L773" s="26"/>
    </row>
    <row r="774" spans="11:12" x14ac:dyDescent="0.25">
      <c r="K774" s="22"/>
      <c r="L774" s="26"/>
    </row>
    <row r="775" spans="11:12" x14ac:dyDescent="0.25">
      <c r="K775" s="22"/>
      <c r="L775" s="26"/>
    </row>
    <row r="776" spans="11:12" x14ac:dyDescent="0.25">
      <c r="K776" s="22"/>
      <c r="L776" s="26"/>
    </row>
    <row r="777" spans="11:12" x14ac:dyDescent="0.25">
      <c r="K777" s="22"/>
      <c r="L777" s="26"/>
    </row>
    <row r="778" spans="11:12" x14ac:dyDescent="0.25">
      <c r="K778" s="22"/>
      <c r="L778" s="26"/>
    </row>
    <row r="779" spans="11:12" x14ac:dyDescent="0.25">
      <c r="K779" s="22"/>
      <c r="L779" s="26"/>
    </row>
    <row r="780" spans="11:12" x14ac:dyDescent="0.25">
      <c r="K780" s="22"/>
      <c r="L780" s="26"/>
    </row>
    <row r="781" spans="11:12" x14ac:dyDescent="0.25">
      <c r="K781" s="22"/>
      <c r="L781" s="26"/>
    </row>
    <row r="782" spans="11:12" x14ac:dyDescent="0.25">
      <c r="K782" s="22"/>
      <c r="L782" s="26"/>
    </row>
    <row r="783" spans="11:12" x14ac:dyDescent="0.25">
      <c r="K783" s="22"/>
      <c r="L783" s="26"/>
    </row>
    <row r="784" spans="11:12" x14ac:dyDescent="0.25">
      <c r="K784" s="22"/>
      <c r="L784" s="26"/>
    </row>
    <row r="785" spans="11:12" x14ac:dyDescent="0.25">
      <c r="K785" s="22"/>
      <c r="L785" s="26"/>
    </row>
    <row r="786" spans="11:12" x14ac:dyDescent="0.25">
      <c r="K786" s="22"/>
      <c r="L786" s="26"/>
    </row>
    <row r="787" spans="11:12" x14ac:dyDescent="0.25">
      <c r="K787" s="22"/>
      <c r="L787" s="26"/>
    </row>
    <row r="788" spans="11:12" x14ac:dyDescent="0.25">
      <c r="K788" s="22"/>
      <c r="L788" s="26"/>
    </row>
    <row r="789" spans="11:12" x14ac:dyDescent="0.25">
      <c r="K789" s="22"/>
      <c r="L789" s="26"/>
    </row>
    <row r="790" spans="11:12" x14ac:dyDescent="0.25">
      <c r="K790" s="22"/>
      <c r="L790" s="26"/>
    </row>
    <row r="791" spans="11:12" x14ac:dyDescent="0.25">
      <c r="K791" s="22"/>
      <c r="L791" s="26"/>
    </row>
    <row r="792" spans="11:12" x14ac:dyDescent="0.25">
      <c r="K792" s="22"/>
      <c r="L792" s="26"/>
    </row>
    <row r="793" spans="11:12" x14ac:dyDescent="0.25">
      <c r="K793" s="22"/>
      <c r="L793" s="26"/>
    </row>
    <row r="794" spans="11:12" x14ac:dyDescent="0.25">
      <c r="K794" s="22"/>
      <c r="L794" s="26"/>
    </row>
    <row r="795" spans="11:12" x14ac:dyDescent="0.25">
      <c r="K795" s="22"/>
      <c r="L795" s="26"/>
    </row>
    <row r="796" spans="11:12" x14ac:dyDescent="0.25">
      <c r="K796" s="22"/>
      <c r="L796" s="26"/>
    </row>
    <row r="797" spans="11:12" x14ac:dyDescent="0.25">
      <c r="K797" s="22"/>
      <c r="L797" s="26"/>
    </row>
    <row r="798" spans="11:12" x14ac:dyDescent="0.25">
      <c r="K798" s="22"/>
      <c r="L798" s="26"/>
    </row>
    <row r="799" spans="11:12" x14ac:dyDescent="0.25">
      <c r="K799" s="22"/>
      <c r="L799" s="26"/>
    </row>
    <row r="800" spans="11:12" x14ac:dyDescent="0.25">
      <c r="K800" s="22"/>
      <c r="L800" s="26"/>
    </row>
    <row r="801" spans="11:12" x14ac:dyDescent="0.25">
      <c r="K801" s="22"/>
      <c r="L801" s="26"/>
    </row>
    <row r="802" spans="11:12" x14ac:dyDescent="0.25">
      <c r="K802" s="22"/>
      <c r="L802" s="26"/>
    </row>
    <row r="803" spans="11:12" x14ac:dyDescent="0.25">
      <c r="K803" s="22"/>
      <c r="L803" s="26"/>
    </row>
    <row r="804" spans="11:12" x14ac:dyDescent="0.25">
      <c r="K804" s="22"/>
      <c r="L804" s="26"/>
    </row>
    <row r="805" spans="11:12" x14ac:dyDescent="0.25">
      <c r="K805" s="22"/>
      <c r="L805" s="26"/>
    </row>
    <row r="806" spans="11:12" x14ac:dyDescent="0.25">
      <c r="K806" s="22"/>
      <c r="L806" s="26"/>
    </row>
    <row r="807" spans="11:12" x14ac:dyDescent="0.25">
      <c r="K807" s="22"/>
      <c r="L807" s="26"/>
    </row>
    <row r="808" spans="11:12" x14ac:dyDescent="0.25">
      <c r="K808" s="22"/>
      <c r="L808" s="26"/>
    </row>
    <row r="809" spans="11:12" x14ac:dyDescent="0.25">
      <c r="K809" s="22"/>
      <c r="L809" s="26"/>
    </row>
    <row r="810" spans="11:12" x14ac:dyDescent="0.25">
      <c r="K810" s="22"/>
      <c r="L810" s="26"/>
    </row>
    <row r="811" spans="11:12" x14ac:dyDescent="0.25">
      <c r="K811" s="22"/>
      <c r="L811" s="26"/>
    </row>
    <row r="812" spans="11:12" x14ac:dyDescent="0.25">
      <c r="K812" s="22"/>
      <c r="L812" s="26"/>
    </row>
    <row r="813" spans="11:12" x14ac:dyDescent="0.25">
      <c r="K813" s="22"/>
      <c r="L813" s="26"/>
    </row>
    <row r="814" spans="11:12" x14ac:dyDescent="0.25">
      <c r="K814" s="22"/>
      <c r="L814" s="26"/>
    </row>
    <row r="815" spans="11:12" x14ac:dyDescent="0.25">
      <c r="K815" s="22"/>
      <c r="L815" s="26"/>
    </row>
    <row r="816" spans="11:12" x14ac:dyDescent="0.25">
      <c r="K816" s="22"/>
      <c r="L816" s="26"/>
    </row>
    <row r="817" spans="11:12" x14ac:dyDescent="0.25">
      <c r="K817" s="22"/>
      <c r="L817" s="26"/>
    </row>
    <row r="818" spans="11:12" x14ac:dyDescent="0.25">
      <c r="K818" s="22"/>
      <c r="L818" s="26"/>
    </row>
    <row r="819" spans="11:12" x14ac:dyDescent="0.25">
      <c r="K819" s="22"/>
      <c r="L819" s="26"/>
    </row>
    <row r="820" spans="11:12" x14ac:dyDescent="0.25">
      <c r="K820" s="22"/>
      <c r="L820" s="26"/>
    </row>
    <row r="821" spans="11:12" x14ac:dyDescent="0.25">
      <c r="K821" s="22"/>
      <c r="L821" s="26"/>
    </row>
    <row r="822" spans="11:12" x14ac:dyDescent="0.25">
      <c r="K822" s="22"/>
      <c r="L822" s="26"/>
    </row>
    <row r="823" spans="11:12" x14ac:dyDescent="0.25">
      <c r="K823" s="22"/>
      <c r="L823" s="26"/>
    </row>
    <row r="824" spans="11:12" x14ac:dyDescent="0.25">
      <c r="K824" s="22"/>
      <c r="L824" s="26"/>
    </row>
    <row r="825" spans="11:12" x14ac:dyDescent="0.25">
      <c r="K825" s="22"/>
      <c r="L825" s="26"/>
    </row>
    <row r="826" spans="11:12" x14ac:dyDescent="0.25">
      <c r="K826" s="22"/>
      <c r="L826" s="26"/>
    </row>
    <row r="827" spans="11:12" x14ac:dyDescent="0.25">
      <c r="K827" s="22"/>
      <c r="L827" s="26"/>
    </row>
    <row r="828" spans="11:12" x14ac:dyDescent="0.25">
      <c r="K828" s="22"/>
      <c r="L828" s="26"/>
    </row>
    <row r="829" spans="11:12" x14ac:dyDescent="0.25">
      <c r="K829" s="22"/>
      <c r="L829" s="26"/>
    </row>
    <row r="830" spans="11:12" x14ac:dyDescent="0.25">
      <c r="K830" s="22"/>
      <c r="L830" s="26"/>
    </row>
    <row r="831" spans="11:12" x14ac:dyDescent="0.25">
      <c r="K831" s="22"/>
      <c r="L831" s="26"/>
    </row>
    <row r="832" spans="11:12" x14ac:dyDescent="0.25">
      <c r="K832" s="22"/>
      <c r="L832" s="26"/>
    </row>
    <row r="833" spans="11:12" x14ac:dyDescent="0.25">
      <c r="K833" s="22"/>
      <c r="L833" s="26"/>
    </row>
    <row r="834" spans="11:12" x14ac:dyDescent="0.25">
      <c r="K834" s="22"/>
      <c r="L834" s="26"/>
    </row>
    <row r="835" spans="11:12" x14ac:dyDescent="0.25">
      <c r="K835" s="22"/>
      <c r="L835" s="26"/>
    </row>
    <row r="836" spans="11:12" x14ac:dyDescent="0.25">
      <c r="K836" s="22"/>
      <c r="L836" s="26"/>
    </row>
    <row r="837" spans="11:12" x14ac:dyDescent="0.25">
      <c r="K837" s="22"/>
      <c r="L837" s="26"/>
    </row>
    <row r="838" spans="11:12" x14ac:dyDescent="0.25">
      <c r="K838" s="22"/>
      <c r="L838" s="26"/>
    </row>
    <row r="839" spans="11:12" x14ac:dyDescent="0.25">
      <c r="K839" s="22"/>
      <c r="L839" s="26"/>
    </row>
    <row r="840" spans="11:12" x14ac:dyDescent="0.25">
      <c r="K840" s="22"/>
      <c r="L840" s="26"/>
    </row>
    <row r="841" spans="11:12" x14ac:dyDescent="0.25">
      <c r="K841" s="22"/>
      <c r="L841" s="26"/>
    </row>
    <row r="842" spans="11:12" x14ac:dyDescent="0.25">
      <c r="K842" s="22"/>
      <c r="L842" s="26"/>
    </row>
    <row r="843" spans="11:12" x14ac:dyDescent="0.25">
      <c r="K843" s="22"/>
      <c r="L843" s="26"/>
    </row>
    <row r="844" spans="11:12" x14ac:dyDescent="0.25">
      <c r="K844" s="22"/>
      <c r="L844" s="26"/>
    </row>
    <row r="845" spans="11:12" x14ac:dyDescent="0.25">
      <c r="K845" s="22"/>
      <c r="L845" s="26"/>
    </row>
    <row r="846" spans="11:12" x14ac:dyDescent="0.25">
      <c r="K846" s="22"/>
      <c r="L846" s="26"/>
    </row>
    <row r="847" spans="11:12" x14ac:dyDescent="0.25">
      <c r="K847" s="22"/>
      <c r="L847" s="26"/>
    </row>
    <row r="848" spans="11:12" x14ac:dyDescent="0.25">
      <c r="K848" s="22"/>
      <c r="L848" s="26"/>
    </row>
    <row r="849" spans="11:12" x14ac:dyDescent="0.25">
      <c r="K849" s="22"/>
      <c r="L849" s="26"/>
    </row>
    <row r="850" spans="11:12" x14ac:dyDescent="0.25">
      <c r="K850" s="22"/>
      <c r="L850" s="26"/>
    </row>
    <row r="851" spans="11:12" x14ac:dyDescent="0.25">
      <c r="K851" s="22"/>
      <c r="L851" s="26"/>
    </row>
    <row r="852" spans="11:12" x14ac:dyDescent="0.25">
      <c r="K852" s="22"/>
      <c r="L852" s="26"/>
    </row>
    <row r="853" spans="11:12" x14ac:dyDescent="0.25">
      <c r="K853" s="22"/>
      <c r="L853" s="26"/>
    </row>
    <row r="854" spans="11:12" x14ac:dyDescent="0.25">
      <c r="K854" s="22"/>
      <c r="L854" s="26"/>
    </row>
    <row r="855" spans="11:12" x14ac:dyDescent="0.25">
      <c r="K855" s="22"/>
      <c r="L855" s="26"/>
    </row>
    <row r="856" spans="11:12" x14ac:dyDescent="0.25">
      <c r="K856" s="22"/>
      <c r="L856" s="26"/>
    </row>
    <row r="857" spans="11:12" x14ac:dyDescent="0.25">
      <c r="K857" s="22"/>
      <c r="L857" s="26"/>
    </row>
    <row r="858" spans="11:12" x14ac:dyDescent="0.25">
      <c r="K858" s="22"/>
      <c r="L858" s="26"/>
    </row>
    <row r="859" spans="11:12" x14ac:dyDescent="0.25">
      <c r="K859" s="22"/>
      <c r="L859" s="26"/>
    </row>
    <row r="860" spans="11:12" x14ac:dyDescent="0.25">
      <c r="K860" s="22"/>
      <c r="L860" s="26"/>
    </row>
    <row r="861" spans="11:12" x14ac:dyDescent="0.25">
      <c r="K861" s="22"/>
      <c r="L861" s="26"/>
    </row>
    <row r="862" spans="11:12" x14ac:dyDescent="0.25">
      <c r="K862" s="22"/>
      <c r="L862" s="26"/>
    </row>
    <row r="863" spans="11:12" x14ac:dyDescent="0.25">
      <c r="K863" s="22"/>
      <c r="L863" s="26"/>
    </row>
    <row r="864" spans="11:12" x14ac:dyDescent="0.25">
      <c r="K864" s="22"/>
      <c r="L864" s="26"/>
    </row>
    <row r="865" spans="11:12" x14ac:dyDescent="0.25">
      <c r="K865" s="22"/>
      <c r="L865" s="26"/>
    </row>
    <row r="866" spans="11:12" x14ac:dyDescent="0.25">
      <c r="K866" s="22"/>
      <c r="L866" s="26"/>
    </row>
    <row r="867" spans="11:12" x14ac:dyDescent="0.25">
      <c r="K867" s="22"/>
      <c r="L867" s="26"/>
    </row>
    <row r="868" spans="11:12" x14ac:dyDescent="0.25">
      <c r="K868" s="22"/>
      <c r="L868" s="26"/>
    </row>
    <row r="869" spans="11:12" x14ac:dyDescent="0.25">
      <c r="K869" s="22"/>
      <c r="L869" s="26"/>
    </row>
    <row r="870" spans="11:12" x14ac:dyDescent="0.25">
      <c r="K870" s="22"/>
      <c r="L870" s="26"/>
    </row>
    <row r="871" spans="11:12" x14ac:dyDescent="0.25">
      <c r="K871" s="22"/>
      <c r="L871" s="26"/>
    </row>
    <row r="872" spans="11:12" x14ac:dyDescent="0.25">
      <c r="K872" s="22"/>
      <c r="L872" s="26"/>
    </row>
    <row r="873" spans="11:12" x14ac:dyDescent="0.25">
      <c r="K873" s="22"/>
      <c r="L873" s="26"/>
    </row>
    <row r="874" spans="11:12" x14ac:dyDescent="0.25">
      <c r="K874" s="22"/>
      <c r="L874" s="26"/>
    </row>
    <row r="875" spans="11:12" x14ac:dyDescent="0.25">
      <c r="K875" s="22"/>
      <c r="L875" s="26"/>
    </row>
    <row r="876" spans="11:12" x14ac:dyDescent="0.25">
      <c r="K876" s="22"/>
      <c r="L876" s="26"/>
    </row>
    <row r="877" spans="11:12" x14ac:dyDescent="0.25">
      <c r="K877" s="22"/>
      <c r="L877" s="26"/>
    </row>
    <row r="878" spans="11:12" x14ac:dyDescent="0.25">
      <c r="K878" s="22"/>
      <c r="L878" s="26"/>
    </row>
    <row r="879" spans="11:12" x14ac:dyDescent="0.25">
      <c r="K879" s="22"/>
      <c r="L879" s="26"/>
    </row>
    <row r="880" spans="11:12" x14ac:dyDescent="0.25">
      <c r="K880" s="22"/>
      <c r="L880" s="26"/>
    </row>
    <row r="881" spans="11:12" x14ac:dyDescent="0.25">
      <c r="K881" s="22"/>
      <c r="L881" s="26"/>
    </row>
    <row r="882" spans="11:12" x14ac:dyDescent="0.25">
      <c r="K882" s="22"/>
      <c r="L882" s="26"/>
    </row>
    <row r="883" spans="11:12" x14ac:dyDescent="0.25">
      <c r="K883" s="22"/>
      <c r="L883" s="26"/>
    </row>
    <row r="884" spans="11:12" x14ac:dyDescent="0.25">
      <c r="K884" s="22"/>
      <c r="L884" s="26"/>
    </row>
    <row r="885" spans="11:12" x14ac:dyDescent="0.25">
      <c r="K885" s="22"/>
      <c r="L885" s="26"/>
    </row>
    <row r="886" spans="11:12" x14ac:dyDescent="0.25">
      <c r="K886" s="22"/>
      <c r="L886" s="26"/>
    </row>
    <row r="887" spans="11:12" x14ac:dyDescent="0.25">
      <c r="K887" s="22"/>
      <c r="L887" s="26"/>
    </row>
    <row r="888" spans="11:12" x14ac:dyDescent="0.25">
      <c r="K888" s="22"/>
      <c r="L888" s="26"/>
    </row>
    <row r="889" spans="11:12" x14ac:dyDescent="0.25">
      <c r="K889" s="22"/>
      <c r="L889" s="26"/>
    </row>
    <row r="890" spans="11:12" x14ac:dyDescent="0.25">
      <c r="K890" s="22"/>
      <c r="L890" s="26"/>
    </row>
    <row r="891" spans="11:12" x14ac:dyDescent="0.25">
      <c r="K891" s="22"/>
      <c r="L891" s="26"/>
    </row>
    <row r="892" spans="11:12" x14ac:dyDescent="0.25">
      <c r="K892" s="22"/>
      <c r="L892" s="26"/>
    </row>
    <row r="893" spans="11:12" x14ac:dyDescent="0.25">
      <c r="K893" s="22"/>
      <c r="L893" s="26"/>
    </row>
    <row r="894" spans="11:12" x14ac:dyDescent="0.25">
      <c r="K894" s="22"/>
      <c r="L894" s="26"/>
    </row>
    <row r="895" spans="11:12" x14ac:dyDescent="0.25">
      <c r="K895" s="22"/>
      <c r="L895" s="26"/>
    </row>
    <row r="896" spans="11:12" x14ac:dyDescent="0.25">
      <c r="K896" s="22"/>
      <c r="L896" s="26"/>
    </row>
    <row r="897" spans="11:12" x14ac:dyDescent="0.25">
      <c r="K897" s="22"/>
      <c r="L897" s="26"/>
    </row>
    <row r="898" spans="11:12" x14ac:dyDescent="0.25">
      <c r="K898" s="22"/>
      <c r="L898" s="26"/>
    </row>
    <row r="899" spans="11:12" x14ac:dyDescent="0.25">
      <c r="K899" s="22"/>
      <c r="L899" s="26"/>
    </row>
    <row r="900" spans="11:12" x14ac:dyDescent="0.25">
      <c r="K900" s="22"/>
      <c r="L900" s="26"/>
    </row>
  </sheetData>
  <mergeCells count="14">
    <mergeCell ref="H8:H9"/>
    <mergeCell ref="I8:I9"/>
    <mergeCell ref="B10:I10"/>
    <mergeCell ref="B12:I12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90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8</vt:i4>
      </vt:variant>
    </vt:vector>
  </HeadingPairs>
  <TitlesOfParts>
    <vt:vector size="17" baseType="lpstr">
      <vt:lpstr>Contents</vt:lpstr>
      <vt:lpstr>New South Wales</vt:lpstr>
      <vt:lpstr>Victoria</vt:lpstr>
      <vt:lpstr>Queensland</vt:lpstr>
      <vt:lpstr>South Australia</vt:lpstr>
      <vt:lpstr>Western Australia</vt:lpstr>
      <vt:lpstr>Tasmania</vt:lpstr>
      <vt:lpstr>Northern Territory</vt:lpstr>
      <vt:lpstr>Australian Capital Territory</vt:lpstr>
      <vt:lpstr>'Australian Capital Territory'!Print_Area</vt:lpstr>
      <vt:lpstr>'New South Wales'!Print_Area</vt:lpstr>
      <vt:lpstr>'Northern Territory'!Print_Area</vt:lpstr>
      <vt:lpstr>Queensland!Print_Area</vt:lpstr>
      <vt:lpstr>'South Australia'!Print_Area</vt:lpstr>
      <vt:lpstr>Tasmania!Print_Area</vt:lpstr>
      <vt:lpstr>Victoria!Print_Area</vt:lpstr>
      <vt:lpstr>'Western Australia'!Print_Area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2021-06-08T03:59:40Z</dcterms:created>
  <dcterms:modified xsi:type="dcterms:W3CDTF">2021-06-08T04:15:17Z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8e5a7ee-c283-40b0-98eb-fa437df4c031_Enabled">
    <vt:lpwstr>true</vt:lpwstr>
  </property>
  <property fmtid="{D5CDD505-2E9C-101B-9397-08002B2CF9AE}" pid="3" name="MSIP_Label_c8e5a7ee-c283-40b0-98eb-fa437df4c031_SetDate">
    <vt:lpwstr>2021-06-08T04:01:45Z</vt:lpwstr>
  </property>
  <property fmtid="{D5CDD505-2E9C-101B-9397-08002B2CF9AE}" pid="4" name="MSIP_Label_c8e5a7ee-c283-40b0-98eb-fa437df4c031_Method">
    <vt:lpwstr>Privileged</vt:lpwstr>
  </property>
  <property fmtid="{D5CDD505-2E9C-101B-9397-08002B2CF9AE}" pid="5" name="MSIP_Label_c8e5a7ee-c283-40b0-98eb-fa437df4c031_Name">
    <vt:lpwstr>OFFICIAL</vt:lpwstr>
  </property>
  <property fmtid="{D5CDD505-2E9C-101B-9397-08002B2CF9AE}" pid="6" name="MSIP_Label_c8e5a7ee-c283-40b0-98eb-fa437df4c031_SiteId">
    <vt:lpwstr>34cdb737-c4fa-4c21-9a34-88ac2d721f88</vt:lpwstr>
  </property>
  <property fmtid="{D5CDD505-2E9C-101B-9397-08002B2CF9AE}" pid="7" name="MSIP_Label_c8e5a7ee-c283-40b0-98eb-fa437df4c031_ActionId">
    <vt:lpwstr>caf785e2-95ea-476f-8827-2c6370da3ab3</vt:lpwstr>
  </property>
  <property fmtid="{D5CDD505-2E9C-101B-9397-08002B2CF9AE}" pid="8" name="MSIP_Label_c8e5a7ee-c283-40b0-98eb-fa437df4c031_ContentBits">
    <vt:lpwstr>0</vt:lpwstr>
  </property>
</Properties>
</file>