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BE69854F-BAB4-4FF0-8665-D0DF312104AB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530" r:id="rId2"/>
    <sheet name="Victoria" sheetId="531" r:id="rId3"/>
    <sheet name="Queensland" sheetId="532" r:id="rId4"/>
    <sheet name="South Australia" sheetId="533" r:id="rId5"/>
    <sheet name="Western Australia" sheetId="534" r:id="rId6"/>
    <sheet name="Tasmania" sheetId="535" r:id="rId7"/>
    <sheet name="Northern Territory" sheetId="536" r:id="rId8"/>
    <sheet name="Australian Capital Territory" sheetId="537" r:id="rId9"/>
  </sheets>
  <definedNames>
    <definedName name="_AMO_UniqueIdentifier" hidden="1">"'2995e12c-7f92-4103-a2d1-a1d598d57c6f'"</definedName>
    <definedName name="_xlnm.Print_Area" localSheetId="8">'Australian Capital Territory'!$A$1:$I$89</definedName>
    <definedName name="_xlnm.Print_Area" localSheetId="1">'New South Wales'!$A$1:$I$89</definedName>
    <definedName name="_xlnm.Print_Area" localSheetId="7">'Northern Territory'!$A$1:$I$89</definedName>
    <definedName name="_xlnm.Print_Area" localSheetId="3">Queensland!$A$1:$I$90</definedName>
    <definedName name="_xlnm.Print_Area" localSheetId="4">'South Australia'!$A$1:$I$89</definedName>
    <definedName name="_xlnm.Print_Area" localSheetId="6">Tasmania!$A$1:$I$89</definedName>
    <definedName name="_xlnm.Print_Area" localSheetId="2">Victoria!$A$1:$I$89</definedName>
    <definedName name="_xlnm.Print_Area" localSheetId="5">'Western Australia'!$A$1:$I$89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537" l="1"/>
  <c r="A54" i="537"/>
  <c r="A45" i="537"/>
  <c r="A35" i="537"/>
  <c r="A23" i="537"/>
  <c r="B10" i="537"/>
  <c r="I8" i="537"/>
  <c r="H8" i="537"/>
  <c r="G8" i="537"/>
  <c r="F8" i="537"/>
  <c r="E8" i="537"/>
  <c r="D8" i="537"/>
  <c r="C8" i="537"/>
  <c r="B8" i="537"/>
  <c r="A6" i="537"/>
  <c r="A3" i="537"/>
  <c r="A2" i="537"/>
  <c r="A76" i="536"/>
  <c r="A54" i="536"/>
  <c r="A45" i="536"/>
  <c r="A35" i="536"/>
  <c r="A23" i="536"/>
  <c r="B10" i="536"/>
  <c r="I8" i="536"/>
  <c r="H8" i="536"/>
  <c r="G8" i="536"/>
  <c r="F8" i="536"/>
  <c r="E8" i="536"/>
  <c r="D8" i="536"/>
  <c r="C8" i="536"/>
  <c r="B8" i="536"/>
  <c r="A6" i="536"/>
  <c r="A3" i="536"/>
  <c r="A2" i="536"/>
  <c r="A76" i="535"/>
  <c r="A54" i="535"/>
  <c r="A45" i="535"/>
  <c r="A35" i="535"/>
  <c r="A23" i="535"/>
  <c r="B10" i="535"/>
  <c r="I8" i="535"/>
  <c r="H8" i="535"/>
  <c r="G8" i="535"/>
  <c r="F8" i="535"/>
  <c r="E8" i="535"/>
  <c r="D8" i="535"/>
  <c r="C8" i="535"/>
  <c r="B8" i="535"/>
  <c r="A6" i="535"/>
  <c r="A3" i="535"/>
  <c r="A2" i="535"/>
  <c r="A76" i="534"/>
  <c r="A54" i="534"/>
  <c r="A45" i="534"/>
  <c r="A35" i="534"/>
  <c r="A23" i="534"/>
  <c r="B10" i="534"/>
  <c r="I8" i="534"/>
  <c r="H8" i="534"/>
  <c r="G8" i="534"/>
  <c r="F8" i="534"/>
  <c r="E8" i="534"/>
  <c r="D8" i="534"/>
  <c r="C8" i="534"/>
  <c r="B8" i="534"/>
  <c r="A6" i="534"/>
  <c r="A3" i="534"/>
  <c r="A2" i="534"/>
  <c r="A76" i="533"/>
  <c r="A54" i="533"/>
  <c r="A45" i="533"/>
  <c r="A35" i="533"/>
  <c r="A23" i="533"/>
  <c r="B10" i="533"/>
  <c r="I8" i="533"/>
  <c r="H8" i="533"/>
  <c r="G8" i="533"/>
  <c r="F8" i="533"/>
  <c r="E8" i="533"/>
  <c r="D8" i="533"/>
  <c r="C8" i="533"/>
  <c r="B8" i="533"/>
  <c r="A6" i="533"/>
  <c r="A3" i="533"/>
  <c r="A2" i="533"/>
  <c r="A77" i="532"/>
  <c r="A55" i="532"/>
  <c r="A46" i="532"/>
  <c r="A36" i="532"/>
  <c r="A24" i="532"/>
  <c r="B10" i="532"/>
  <c r="I8" i="532"/>
  <c r="H8" i="532"/>
  <c r="G8" i="532"/>
  <c r="F8" i="532"/>
  <c r="E8" i="532"/>
  <c r="D8" i="532"/>
  <c r="C8" i="532"/>
  <c r="B8" i="532"/>
  <c r="A6" i="532"/>
  <c r="A3" i="532"/>
  <c r="A2" i="532"/>
  <c r="A76" i="531"/>
  <c r="A54" i="531"/>
  <c r="A45" i="531"/>
  <c r="A35" i="531"/>
  <c r="A23" i="531"/>
  <c r="B10" i="531"/>
  <c r="I8" i="531"/>
  <c r="H8" i="531"/>
  <c r="G8" i="531"/>
  <c r="F8" i="531"/>
  <c r="E8" i="531"/>
  <c r="D8" i="531"/>
  <c r="C8" i="531"/>
  <c r="B8" i="531"/>
  <c r="A6" i="531"/>
  <c r="A3" i="531"/>
  <c r="A2" i="531"/>
  <c r="A76" i="530"/>
  <c r="A54" i="530"/>
  <c r="A45" i="530"/>
  <c r="A35" i="530"/>
  <c r="A23" i="530"/>
  <c r="B10" i="530"/>
  <c r="I8" i="530"/>
  <c r="H8" i="530"/>
  <c r="G8" i="530"/>
  <c r="F8" i="530"/>
  <c r="E8" i="530"/>
  <c r="D8" i="530"/>
  <c r="C8" i="530"/>
  <c r="B8" i="530"/>
  <c r="A6" i="530"/>
  <c r="A3" i="530"/>
  <c r="A2" i="530"/>
</calcChain>
</file>

<file path=xl/sharedStrings.xml><?xml version="1.0" encoding="utf-8"?>
<sst xmlns="http://schemas.openxmlformats.org/spreadsheetml/2006/main" count="1945" uniqueCount="74">
  <si>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</si>
  <si>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</si>
  <si>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</si>
  <si>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</si>
  <si>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</si>
  <si>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</si>
  <si>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</si>
  <si>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</si>
  <si>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</si>
  <si>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</si>
  <si>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</si>
  <si>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</si>
  <si>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</si>
  <si>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</si>
  <si>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</si>
  <si>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</si>
  <si>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</si>
  <si>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</si>
  <si>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</si>
  <si>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</si>
  <si>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</si>
  <si>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</si>
  <si>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</si>
  <si>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</si>
  <si>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</si>
  <si>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</si>
  <si>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</si>
  <si>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</si>
  <si>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</si>
  <si>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</si>
  <si>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</si>
  <si>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</si>
  <si>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</si>
  <si>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</si>
  <si>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</si>
  <si>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</si>
  <si>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</si>
  <si>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</si>
  <si>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</si>
  <si>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</si>
  <si>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</si>
  <si>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</si>
  <si>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</si>
  <si>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</si>
  <si>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</si>
  <si>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</si>
  <si>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</si>
  <si>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</si>
  <si>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</si>
  <si>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</si>
  <si>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</si>
  <si>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</si>
  <si>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</si>
  <si>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</si>
  <si>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</si>
  <si>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</si>
  <si>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</si>
  <si>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</si>
  <si>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</si>
  <si>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</si>
  <si>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</si>
  <si>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</si>
  <si>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</si>
  <si>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</si>
  <si>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</si>
  <si>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</si>
  <si>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</si>
  <si>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</si>
  <si>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</si>
  <si>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</si>
  <si>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22 August)</t>
  </si>
  <si>
    <t>Previous week (ending 12 September)</t>
  </si>
  <si>
    <t>This week (ending 19 September)</t>
  </si>
  <si>
    <t>Released at 11.30am (Canberra time) 7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</si>
</sst>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Wales'!$L$35:$L$41</c:f>
              <c:numCache>
                <c:formatCode>0.0</c:formatCode>
                <c:ptCount val="7"/>
                <c:pt idx="0">
                  <c:v>95.74</c:v>
                </c:pt>
                <c:pt idx="1">
                  <c:v>94.78</c:v>
                </c:pt>
                <c:pt idx="2">
                  <c:v>96.9</c:v>
                </c:pt>
                <c:pt idx="3">
                  <c:v>97.79</c:v>
                </c:pt>
                <c:pt idx="4">
                  <c:v>97.91</c:v>
                </c:pt>
                <c:pt idx="5">
                  <c:v>95.04</c:v>
                </c:pt>
                <c:pt idx="6">
                  <c:v>91.03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F-4BEF-B207-53BA6ECD70F5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Wales'!$L$44:$L$50</c:f>
              <c:numCache>
                <c:formatCode>0.0</c:formatCode>
                <c:ptCount val="7"/>
                <c:pt idx="0">
                  <c:v>96.03</c:v>
                </c:pt>
                <c:pt idx="1">
                  <c:v>94.01</c:v>
                </c:pt>
                <c:pt idx="2">
                  <c:v>95.74</c:v>
                </c:pt>
                <c:pt idx="3">
                  <c:v>96.4</c:v>
                </c:pt>
                <c:pt idx="4">
                  <c:v>96.4</c:v>
                </c:pt>
                <c:pt idx="5">
                  <c:v>93.47</c:v>
                </c:pt>
                <c:pt idx="6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F-4BEF-B207-53BA6ECD70F5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Wales'!$L$53:$L$59</c:f>
              <c:numCache>
                <c:formatCode>0.0</c:formatCode>
                <c:ptCount val="7"/>
                <c:pt idx="0">
                  <c:v>101.57</c:v>
                </c:pt>
                <c:pt idx="1">
                  <c:v>94.43</c:v>
                </c:pt>
                <c:pt idx="2">
                  <c:v>96.01</c:v>
                </c:pt>
                <c:pt idx="3">
                  <c:v>96.95</c:v>
                </c:pt>
                <c:pt idx="4">
                  <c:v>97.14</c:v>
                </c:pt>
                <c:pt idx="5">
                  <c:v>94.01</c:v>
                </c:pt>
                <c:pt idx="6">
                  <c:v>90.47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9F-4BEF-B207-53BA6ECD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Victoria!$L$267:$L$307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99.067800000000005</c:v>
                </c:pt>
                <c:pt idx="2">
                  <c:v>96.254900000000006</c:v>
                </c:pt>
                <c:pt idx="3">
                  <c:v>93.298199999999994</c:v>
                </c:pt>
                <c:pt idx="4">
                  <c:v>91.698599999999999</c:v>
                </c:pt>
                <c:pt idx="5">
                  <c:v>91.200599999999994</c:v>
                </c:pt>
                <c:pt idx="6">
                  <c:v>91.717200000000005</c:v>
                </c:pt>
                <c:pt idx="7">
                  <c:v>91.840800000000002</c:v>
                </c:pt>
                <c:pt idx="8">
                  <c:v>92.022199999999998</c:v>
                </c:pt>
                <c:pt idx="9">
                  <c:v>92.215599999999995</c:v>
                </c:pt>
                <c:pt idx="10">
                  <c:v>92.367199999999997</c:v>
                </c:pt>
                <c:pt idx="11">
                  <c:v>93.021699999999996</c:v>
                </c:pt>
                <c:pt idx="12">
                  <c:v>93.884500000000003</c:v>
                </c:pt>
                <c:pt idx="13">
                  <c:v>94.758600000000001</c:v>
                </c:pt>
                <c:pt idx="14">
                  <c:v>95.037000000000006</c:v>
                </c:pt>
                <c:pt idx="15">
                  <c:v>94.630600000000001</c:v>
                </c:pt>
                <c:pt idx="16">
                  <c:v>95.353499999999997</c:v>
                </c:pt>
                <c:pt idx="17">
                  <c:v>95.349299999999999</c:v>
                </c:pt>
                <c:pt idx="18">
                  <c:v>95.002700000000004</c:v>
                </c:pt>
                <c:pt idx="19">
                  <c:v>94.517099999999999</c:v>
                </c:pt>
                <c:pt idx="20">
                  <c:v>94.358000000000004</c:v>
                </c:pt>
                <c:pt idx="21">
                  <c:v>93.603200000000001</c:v>
                </c:pt>
                <c:pt idx="22">
                  <c:v>92.950800000000001</c:v>
                </c:pt>
                <c:pt idx="23">
                  <c:v>92.461200000000005</c:v>
                </c:pt>
                <c:pt idx="24">
                  <c:v>92.229500000000002</c:v>
                </c:pt>
                <c:pt idx="25">
                  <c:v>91.614199999999997</c:v>
                </c:pt>
                <c:pt idx="26">
                  <c:v>91.755600000000001</c:v>
                </c:pt>
                <c:pt idx="27">
                  <c:v>92.013400000000004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D-4286-951D-CDA32949EEE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5FD-4286-951D-CDA32949EEE6}"/>
              </c:ext>
            </c:extLst>
          </c:dPt>
          <c:cat>
            <c:strRef>
              <c:f>Victoria!$K$182:$K$222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Victoria!$L$309:$L$349</c:f>
              <c:numCache>
                <c:formatCode>0.0</c:formatCode>
                <c:ptCount val="41"/>
                <c:pt idx="0">
                  <c:v>100</c:v>
                </c:pt>
                <c:pt idx="1">
                  <c:v>99.673299999999998</c:v>
                </c:pt>
                <c:pt idx="2">
                  <c:v>98.634399999999999</c:v>
                </c:pt>
                <c:pt idx="3">
                  <c:v>97.492500000000007</c:v>
                </c:pt>
                <c:pt idx="4">
                  <c:v>95.552199999999999</c:v>
                </c:pt>
                <c:pt idx="5">
                  <c:v>95.054900000000004</c:v>
                </c:pt>
                <c:pt idx="6">
                  <c:v>95.866600000000005</c:v>
                </c:pt>
                <c:pt idx="7">
                  <c:v>96.045500000000004</c:v>
                </c:pt>
                <c:pt idx="8">
                  <c:v>94.102900000000005</c:v>
                </c:pt>
                <c:pt idx="9">
                  <c:v>93.355900000000005</c:v>
                </c:pt>
                <c:pt idx="10">
                  <c:v>93.046300000000002</c:v>
                </c:pt>
                <c:pt idx="11">
                  <c:v>93.355800000000002</c:v>
                </c:pt>
                <c:pt idx="12">
                  <c:v>96.123699999999999</c:v>
                </c:pt>
                <c:pt idx="13">
                  <c:v>97.197199999999995</c:v>
                </c:pt>
                <c:pt idx="14">
                  <c:v>98.245199999999997</c:v>
                </c:pt>
                <c:pt idx="15">
                  <c:v>99.1755</c:v>
                </c:pt>
                <c:pt idx="16">
                  <c:v>100.9937</c:v>
                </c:pt>
                <c:pt idx="17">
                  <c:v>96.778300000000002</c:v>
                </c:pt>
                <c:pt idx="18">
                  <c:v>96.090900000000005</c:v>
                </c:pt>
                <c:pt idx="19">
                  <c:v>94.983699999999999</c:v>
                </c:pt>
                <c:pt idx="20">
                  <c:v>96.091899999999995</c:v>
                </c:pt>
                <c:pt idx="21">
                  <c:v>95.827200000000005</c:v>
                </c:pt>
                <c:pt idx="22">
                  <c:v>94.803299999999993</c:v>
                </c:pt>
                <c:pt idx="23">
                  <c:v>93.991</c:v>
                </c:pt>
                <c:pt idx="24">
                  <c:v>94.220799999999997</c:v>
                </c:pt>
                <c:pt idx="25">
                  <c:v>94.688000000000002</c:v>
                </c:pt>
                <c:pt idx="26">
                  <c:v>94.670500000000004</c:v>
                </c:pt>
                <c:pt idx="27">
                  <c:v>95.383600000000001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D-4286-951D-CDA32949EEE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Victoria!$L$182:$L$222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FD-4286-951D-CDA32949EEE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Victoria!$L$224:$L$265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FD-4286-951D-CDA32949E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96.62</c:v>
                </c:pt>
                <c:pt idx="1">
                  <c:v>96.2</c:v>
                </c:pt>
                <c:pt idx="2">
                  <c:v>97.37</c:v>
                </c:pt>
                <c:pt idx="3">
                  <c:v>98.33</c:v>
                </c:pt>
                <c:pt idx="4">
                  <c:v>98.79</c:v>
                </c:pt>
                <c:pt idx="5">
                  <c:v>96.25</c:v>
                </c:pt>
                <c:pt idx="6">
                  <c:v>92.95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F-4C98-89A0-C7F73AA14EA4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101.81</c:v>
                </c:pt>
                <c:pt idx="1">
                  <c:v>95.76</c:v>
                </c:pt>
                <c:pt idx="2">
                  <c:v>96.3</c:v>
                </c:pt>
                <c:pt idx="3">
                  <c:v>97.08</c:v>
                </c:pt>
                <c:pt idx="4">
                  <c:v>97.36</c:v>
                </c:pt>
                <c:pt idx="5">
                  <c:v>94.61</c:v>
                </c:pt>
                <c:pt idx="6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F-4C98-89A0-C7F73AA14EA4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104.41</c:v>
                </c:pt>
                <c:pt idx="1">
                  <c:v>96.37</c:v>
                </c:pt>
                <c:pt idx="2">
                  <c:v>96.65</c:v>
                </c:pt>
                <c:pt idx="3">
                  <c:v>97.63</c:v>
                </c:pt>
                <c:pt idx="4">
                  <c:v>97.92</c:v>
                </c:pt>
                <c:pt idx="5">
                  <c:v>95</c:v>
                </c:pt>
                <c:pt idx="6">
                  <c:v>91.76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F-4C98-89A0-C7F73AA14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95.82</c:v>
                </c:pt>
                <c:pt idx="1">
                  <c:v>95.7</c:v>
                </c:pt>
                <c:pt idx="2">
                  <c:v>98.15</c:v>
                </c:pt>
                <c:pt idx="3">
                  <c:v>98.94</c:v>
                </c:pt>
                <c:pt idx="4">
                  <c:v>98.39</c:v>
                </c:pt>
                <c:pt idx="5">
                  <c:v>94.53</c:v>
                </c:pt>
                <c:pt idx="6">
                  <c:v>90.62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F-4DD4-9CB5-33202A447832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100.64</c:v>
                </c:pt>
                <c:pt idx="1">
                  <c:v>96.12</c:v>
                </c:pt>
                <c:pt idx="2">
                  <c:v>97.48</c:v>
                </c:pt>
                <c:pt idx="3">
                  <c:v>98.25</c:v>
                </c:pt>
                <c:pt idx="4">
                  <c:v>97.42</c:v>
                </c:pt>
                <c:pt idx="5">
                  <c:v>93.25</c:v>
                </c:pt>
                <c:pt idx="6">
                  <c:v>89.05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F-4DD4-9CB5-33202A447832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102.59</c:v>
                </c:pt>
                <c:pt idx="1">
                  <c:v>96.4</c:v>
                </c:pt>
                <c:pt idx="2">
                  <c:v>97.96</c:v>
                </c:pt>
                <c:pt idx="3">
                  <c:v>98.83</c:v>
                </c:pt>
                <c:pt idx="4">
                  <c:v>97.95</c:v>
                </c:pt>
                <c:pt idx="5">
                  <c:v>93.8</c:v>
                </c:pt>
                <c:pt idx="6">
                  <c:v>89.41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F-4DD4-9CB5-33202A447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1.44E-2</c:v>
                </c:pt>
                <c:pt idx="1">
                  <c:v>2.2800000000000001E-2</c:v>
                </c:pt>
                <c:pt idx="2">
                  <c:v>6.9699999999999998E-2</c:v>
                </c:pt>
                <c:pt idx="3">
                  <c:v>1.1900000000000001E-2</c:v>
                </c:pt>
                <c:pt idx="4">
                  <c:v>7.2800000000000004E-2</c:v>
                </c:pt>
                <c:pt idx="5">
                  <c:v>4.3099999999999999E-2</c:v>
                </c:pt>
                <c:pt idx="6">
                  <c:v>0.10390000000000001</c:v>
                </c:pt>
                <c:pt idx="7">
                  <c:v>7.5499999999999998E-2</c:v>
                </c:pt>
                <c:pt idx="8">
                  <c:v>4.4200000000000003E-2</c:v>
                </c:pt>
                <c:pt idx="9">
                  <c:v>9.7000000000000003E-3</c:v>
                </c:pt>
                <c:pt idx="10">
                  <c:v>2.7699999999999999E-2</c:v>
                </c:pt>
                <c:pt idx="11">
                  <c:v>2.3199999999999998E-2</c:v>
                </c:pt>
                <c:pt idx="12">
                  <c:v>7.4499999999999997E-2</c:v>
                </c:pt>
                <c:pt idx="13">
                  <c:v>6.8699999999999997E-2</c:v>
                </c:pt>
                <c:pt idx="14">
                  <c:v>6.0699999999999997E-2</c:v>
                </c:pt>
                <c:pt idx="15">
                  <c:v>5.5300000000000002E-2</c:v>
                </c:pt>
                <c:pt idx="16">
                  <c:v>0.16470000000000001</c:v>
                </c:pt>
                <c:pt idx="17">
                  <c:v>1.6199999999999999E-2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A-4A70-9637-2FC633F8240C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1.46E-2</c:v>
                </c:pt>
                <c:pt idx="1">
                  <c:v>2.3E-2</c:v>
                </c:pt>
                <c:pt idx="2">
                  <c:v>6.9099999999999995E-2</c:v>
                </c:pt>
                <c:pt idx="3">
                  <c:v>1.2E-2</c:v>
                </c:pt>
                <c:pt idx="4">
                  <c:v>7.1499999999999994E-2</c:v>
                </c:pt>
                <c:pt idx="5">
                  <c:v>4.2999999999999997E-2</c:v>
                </c:pt>
                <c:pt idx="6">
                  <c:v>0.1056</c:v>
                </c:pt>
                <c:pt idx="7">
                  <c:v>6.9099999999999995E-2</c:v>
                </c:pt>
                <c:pt idx="8">
                  <c:v>4.2099999999999999E-2</c:v>
                </c:pt>
                <c:pt idx="9">
                  <c:v>8.8000000000000005E-3</c:v>
                </c:pt>
                <c:pt idx="10">
                  <c:v>2.87E-2</c:v>
                </c:pt>
                <c:pt idx="11">
                  <c:v>2.2700000000000001E-2</c:v>
                </c:pt>
                <c:pt idx="12">
                  <c:v>7.4200000000000002E-2</c:v>
                </c:pt>
                <c:pt idx="13">
                  <c:v>6.8699999999999997E-2</c:v>
                </c:pt>
                <c:pt idx="14">
                  <c:v>6.7199999999999996E-2</c:v>
                </c:pt>
                <c:pt idx="15">
                  <c:v>5.7299999999999997E-2</c:v>
                </c:pt>
                <c:pt idx="16">
                  <c:v>0.16600000000000001</c:v>
                </c:pt>
                <c:pt idx="17">
                  <c:v>1.5800000000000002E-2</c:v>
                </c:pt>
                <c:pt idx="18">
                  <c:v>3.9899999999999998E-2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A-4A70-9637-2FC633F8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-1.2200000000000001E-2</c:v>
                </c:pt>
                <c:pt idx="1">
                  <c:v>-1.9400000000000001E-2</c:v>
                </c:pt>
                <c:pt idx="2">
                  <c:v>-3.3500000000000002E-2</c:v>
                </c:pt>
                <c:pt idx="3">
                  <c:v>-2.0199999999999999E-2</c:v>
                </c:pt>
                <c:pt idx="4">
                  <c:v>-4.1599999999999998E-2</c:v>
                </c:pt>
                <c:pt idx="5">
                  <c:v>-2.7799999999999998E-2</c:v>
                </c:pt>
                <c:pt idx="6">
                  <c:v>-8.8999999999999999E-3</c:v>
                </c:pt>
                <c:pt idx="7">
                  <c:v>-0.1071</c:v>
                </c:pt>
                <c:pt idx="8">
                  <c:v>-7.0300000000000001E-2</c:v>
                </c:pt>
                <c:pt idx="9">
                  <c:v>-0.1179</c:v>
                </c:pt>
                <c:pt idx="10">
                  <c:v>7.7999999999999996E-3</c:v>
                </c:pt>
                <c:pt idx="11">
                  <c:v>-4.4900000000000002E-2</c:v>
                </c:pt>
                <c:pt idx="12">
                  <c:v>-2.8199999999999999E-2</c:v>
                </c:pt>
                <c:pt idx="13">
                  <c:v>-2.53E-2</c:v>
                </c:pt>
                <c:pt idx="14">
                  <c:v>7.9100000000000004E-2</c:v>
                </c:pt>
                <c:pt idx="15">
                  <c:v>9.2999999999999992E-3</c:v>
                </c:pt>
                <c:pt idx="16">
                  <c:v>-1.7000000000000001E-2</c:v>
                </c:pt>
                <c:pt idx="17">
                  <c:v>-0.05</c:v>
                </c:pt>
                <c:pt idx="18">
                  <c:v>-3.1099999999999999E-2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1-4F13-BC1E-E59AA541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Queensland!$K$183:$K$223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Queensland!$L$268:$L$308</c:f>
              <c:numCache>
                <c:formatCode>0.0</c:formatCode>
                <c:ptCount val="41"/>
                <c:pt idx="0">
                  <c:v>100</c:v>
                </c:pt>
                <c:pt idx="1">
                  <c:v>99.597399999999993</c:v>
                </c:pt>
                <c:pt idx="2">
                  <c:v>96.322500000000005</c:v>
                </c:pt>
                <c:pt idx="3">
                  <c:v>93.833600000000004</c:v>
                </c:pt>
                <c:pt idx="4">
                  <c:v>91.662700000000001</c:v>
                </c:pt>
                <c:pt idx="5">
                  <c:v>91.411299999999997</c:v>
                </c:pt>
                <c:pt idx="6">
                  <c:v>92.019900000000007</c:v>
                </c:pt>
                <c:pt idx="7">
                  <c:v>92.4983</c:v>
                </c:pt>
                <c:pt idx="8">
                  <c:v>93.158299999999997</c:v>
                </c:pt>
                <c:pt idx="9">
                  <c:v>93.733500000000006</c:v>
                </c:pt>
                <c:pt idx="10">
                  <c:v>93.894800000000004</c:v>
                </c:pt>
                <c:pt idx="11">
                  <c:v>94.154499999999999</c:v>
                </c:pt>
                <c:pt idx="12">
                  <c:v>94.950699999999998</c:v>
                </c:pt>
                <c:pt idx="13">
                  <c:v>95.515199999999993</c:v>
                </c:pt>
                <c:pt idx="14">
                  <c:v>95.681700000000006</c:v>
                </c:pt>
                <c:pt idx="15">
                  <c:v>95.774799999999999</c:v>
                </c:pt>
                <c:pt idx="16">
                  <c:v>96.431200000000004</c:v>
                </c:pt>
                <c:pt idx="17">
                  <c:v>96.923500000000004</c:v>
                </c:pt>
                <c:pt idx="18">
                  <c:v>97.155600000000007</c:v>
                </c:pt>
                <c:pt idx="19">
                  <c:v>97.556100000000001</c:v>
                </c:pt>
                <c:pt idx="20">
                  <c:v>97.561599999999999</c:v>
                </c:pt>
                <c:pt idx="21">
                  <c:v>97.462699999999998</c:v>
                </c:pt>
                <c:pt idx="22">
                  <c:v>97.1678</c:v>
                </c:pt>
                <c:pt idx="23">
                  <c:v>97.526899999999998</c:v>
                </c:pt>
                <c:pt idx="24">
                  <c:v>97.139799999999994</c:v>
                </c:pt>
                <c:pt idx="25">
                  <c:v>97.065299999999993</c:v>
                </c:pt>
                <c:pt idx="26">
                  <c:v>97.017099999999999</c:v>
                </c:pt>
                <c:pt idx="27">
                  <c:v>97.518699999999995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6-498E-9089-264CC8DE7DF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46-498E-9089-264CC8DE7DF1}"/>
              </c:ext>
            </c:extLst>
          </c:dPt>
          <c:cat>
            <c:strRef>
              <c:f>Queensland!$K$183:$K$223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Queensland!$L$310:$L$350</c:f>
              <c:numCache>
                <c:formatCode>0.0</c:formatCode>
                <c:ptCount val="41"/>
                <c:pt idx="0">
                  <c:v>100</c:v>
                </c:pt>
                <c:pt idx="1">
                  <c:v>99.537499999999994</c:v>
                </c:pt>
                <c:pt idx="2">
                  <c:v>97.631799999999998</c:v>
                </c:pt>
                <c:pt idx="3">
                  <c:v>96.701400000000007</c:v>
                </c:pt>
                <c:pt idx="4">
                  <c:v>93.945700000000002</c:v>
                </c:pt>
                <c:pt idx="5">
                  <c:v>94.103700000000003</c:v>
                </c:pt>
                <c:pt idx="6">
                  <c:v>94.2821</c:v>
                </c:pt>
                <c:pt idx="7">
                  <c:v>95.120500000000007</c:v>
                </c:pt>
                <c:pt idx="8">
                  <c:v>94.391400000000004</c:v>
                </c:pt>
                <c:pt idx="9">
                  <c:v>93.956299999999999</c:v>
                </c:pt>
                <c:pt idx="10">
                  <c:v>93.036000000000001</c:v>
                </c:pt>
                <c:pt idx="11">
                  <c:v>94.387699999999995</c:v>
                </c:pt>
                <c:pt idx="12">
                  <c:v>95.369</c:v>
                </c:pt>
                <c:pt idx="13">
                  <c:v>96.3703</c:v>
                </c:pt>
                <c:pt idx="14">
                  <c:v>97.394999999999996</c:v>
                </c:pt>
                <c:pt idx="15">
                  <c:v>98.413200000000003</c:v>
                </c:pt>
                <c:pt idx="16">
                  <c:v>99.565399999999997</c:v>
                </c:pt>
                <c:pt idx="17">
                  <c:v>96.899100000000004</c:v>
                </c:pt>
                <c:pt idx="18">
                  <c:v>96.377300000000005</c:v>
                </c:pt>
                <c:pt idx="19">
                  <c:v>96.209100000000007</c:v>
                </c:pt>
                <c:pt idx="20">
                  <c:v>96.563599999999994</c:v>
                </c:pt>
                <c:pt idx="21">
                  <c:v>97.113500000000002</c:v>
                </c:pt>
                <c:pt idx="22">
                  <c:v>96.610399999999998</c:v>
                </c:pt>
                <c:pt idx="23">
                  <c:v>96.895300000000006</c:v>
                </c:pt>
                <c:pt idx="24">
                  <c:v>96.394999999999996</c:v>
                </c:pt>
                <c:pt idx="25">
                  <c:v>98.178100000000001</c:v>
                </c:pt>
                <c:pt idx="26">
                  <c:v>97.630099999999999</c:v>
                </c:pt>
                <c:pt idx="27">
                  <c:v>98.328000000000003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6-498E-9089-264CC8DE7DF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Queensland!$L$183:$L$223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6-498E-9089-264CC8DE7DF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Queensland!$K$183:$K$223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Queensland!$L$225:$L$266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46-498E-9089-264CC8DE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Australia'!$L$35:$L$41</c:f>
              <c:numCache>
                <c:formatCode>0.0</c:formatCode>
                <c:ptCount val="7"/>
                <c:pt idx="0">
                  <c:v>98.19</c:v>
                </c:pt>
                <c:pt idx="1">
                  <c:v>96.2</c:v>
                </c:pt>
                <c:pt idx="2">
                  <c:v>97.38</c:v>
                </c:pt>
                <c:pt idx="3">
                  <c:v>97.15</c:v>
                </c:pt>
                <c:pt idx="4">
                  <c:v>96.75</c:v>
                </c:pt>
                <c:pt idx="5">
                  <c:v>94.42</c:v>
                </c:pt>
                <c:pt idx="6">
                  <c:v>88.32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2-471E-8055-854FAF7CE5AB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Australia'!$L$44:$L$50</c:f>
              <c:numCache>
                <c:formatCode>0.0</c:formatCode>
                <c:ptCount val="7"/>
                <c:pt idx="0">
                  <c:v>101.5</c:v>
                </c:pt>
                <c:pt idx="1">
                  <c:v>96.11</c:v>
                </c:pt>
                <c:pt idx="2">
                  <c:v>97.11</c:v>
                </c:pt>
                <c:pt idx="3">
                  <c:v>96.62</c:v>
                </c:pt>
                <c:pt idx="4">
                  <c:v>96.31</c:v>
                </c:pt>
                <c:pt idx="5">
                  <c:v>93.77</c:v>
                </c:pt>
                <c:pt idx="6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2-471E-8055-854FAF7CE5AB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Australia'!$L$53:$L$59</c:f>
              <c:numCache>
                <c:formatCode>0.0</c:formatCode>
                <c:ptCount val="7"/>
                <c:pt idx="0">
                  <c:v>103.53</c:v>
                </c:pt>
                <c:pt idx="1">
                  <c:v>96.73</c:v>
                </c:pt>
                <c:pt idx="2">
                  <c:v>97.74</c:v>
                </c:pt>
                <c:pt idx="3">
                  <c:v>97.51</c:v>
                </c:pt>
                <c:pt idx="4">
                  <c:v>97.35</c:v>
                </c:pt>
                <c:pt idx="5">
                  <c:v>94.82</c:v>
                </c:pt>
                <c:pt idx="6">
                  <c:v>89.82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2-471E-8055-854FAF7C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Australia'!$L$64:$L$70</c:f>
              <c:numCache>
                <c:formatCode>0.0</c:formatCode>
                <c:ptCount val="7"/>
                <c:pt idx="0">
                  <c:v>96.62</c:v>
                </c:pt>
                <c:pt idx="1">
                  <c:v>95.53</c:v>
                </c:pt>
                <c:pt idx="2">
                  <c:v>99.25</c:v>
                </c:pt>
                <c:pt idx="3">
                  <c:v>98.88</c:v>
                </c:pt>
                <c:pt idx="4">
                  <c:v>98.11</c:v>
                </c:pt>
                <c:pt idx="5">
                  <c:v>94.91</c:v>
                </c:pt>
                <c:pt idx="6">
                  <c:v>90.44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4-40EB-8DC9-4AEEB7E7C797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Australia'!$L$73:$L$79</c:f>
              <c:numCache>
                <c:formatCode>0.0</c:formatCode>
                <c:ptCount val="7"/>
                <c:pt idx="0">
                  <c:v>100.04</c:v>
                </c:pt>
                <c:pt idx="1">
                  <c:v>95.99</c:v>
                </c:pt>
                <c:pt idx="2">
                  <c:v>99.06</c:v>
                </c:pt>
                <c:pt idx="3">
                  <c:v>98.76</c:v>
                </c:pt>
                <c:pt idx="4">
                  <c:v>97.99</c:v>
                </c:pt>
                <c:pt idx="5">
                  <c:v>94.32</c:v>
                </c:pt>
                <c:pt idx="6">
                  <c:v>90.23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4-40EB-8DC9-4AEEB7E7C797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Australia'!$L$82:$L$88</c:f>
              <c:numCache>
                <c:formatCode>0.0</c:formatCode>
                <c:ptCount val="7"/>
                <c:pt idx="0">
                  <c:v>102.45</c:v>
                </c:pt>
                <c:pt idx="1">
                  <c:v>95.84</c:v>
                </c:pt>
                <c:pt idx="2">
                  <c:v>99.18</c:v>
                </c:pt>
                <c:pt idx="3">
                  <c:v>99.19</c:v>
                </c:pt>
                <c:pt idx="4">
                  <c:v>98.48</c:v>
                </c:pt>
                <c:pt idx="5">
                  <c:v>94.59</c:v>
                </c:pt>
                <c:pt idx="6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4-40EB-8DC9-4AEEB7E7C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Australia'!$L$142:$L$160</c:f>
              <c:numCache>
                <c:formatCode>0.0%</c:formatCode>
                <c:ptCount val="19"/>
                <c:pt idx="0">
                  <c:v>2.5700000000000001E-2</c:v>
                </c:pt>
                <c:pt idx="1">
                  <c:v>1.61E-2</c:v>
                </c:pt>
                <c:pt idx="2">
                  <c:v>9.6000000000000002E-2</c:v>
                </c:pt>
                <c:pt idx="3">
                  <c:v>1.29E-2</c:v>
                </c:pt>
                <c:pt idx="4">
                  <c:v>6.6000000000000003E-2</c:v>
                </c:pt>
                <c:pt idx="5">
                  <c:v>4.7E-2</c:v>
                </c:pt>
                <c:pt idx="6">
                  <c:v>0.1245</c:v>
                </c:pt>
                <c:pt idx="7">
                  <c:v>7.5800000000000006E-2</c:v>
                </c:pt>
                <c:pt idx="8">
                  <c:v>4.1399999999999999E-2</c:v>
                </c:pt>
                <c:pt idx="9">
                  <c:v>1.11E-2</c:v>
                </c:pt>
                <c:pt idx="10">
                  <c:v>3.5700000000000003E-2</c:v>
                </c:pt>
                <c:pt idx="11">
                  <c:v>1.84E-2</c:v>
                </c:pt>
                <c:pt idx="12">
                  <c:v>7.0300000000000001E-2</c:v>
                </c:pt>
                <c:pt idx="13">
                  <c:v>7.0900000000000005E-2</c:v>
                </c:pt>
                <c:pt idx="14">
                  <c:v>3.7999999999999999E-2</c:v>
                </c:pt>
                <c:pt idx="15">
                  <c:v>6.1600000000000002E-2</c:v>
                </c:pt>
                <c:pt idx="16">
                  <c:v>0.1331</c:v>
                </c:pt>
                <c:pt idx="17">
                  <c:v>1.6400000000000001E-2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5-4BDE-8D64-74671DDE7317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Australia'!$L$162:$L$180</c:f>
              <c:numCache>
                <c:formatCode>0.0%</c:formatCode>
                <c:ptCount val="19"/>
                <c:pt idx="0">
                  <c:v>2.3400000000000001E-2</c:v>
                </c:pt>
                <c:pt idx="1">
                  <c:v>1.6E-2</c:v>
                </c:pt>
                <c:pt idx="2">
                  <c:v>9.4399999999999998E-2</c:v>
                </c:pt>
                <c:pt idx="3">
                  <c:v>1.3100000000000001E-2</c:v>
                </c:pt>
                <c:pt idx="4">
                  <c:v>6.7599999999999993E-2</c:v>
                </c:pt>
                <c:pt idx="5">
                  <c:v>4.65E-2</c:v>
                </c:pt>
                <c:pt idx="6">
                  <c:v>0.1231</c:v>
                </c:pt>
                <c:pt idx="7">
                  <c:v>6.9699999999999998E-2</c:v>
                </c:pt>
                <c:pt idx="8">
                  <c:v>3.95E-2</c:v>
                </c:pt>
                <c:pt idx="9">
                  <c:v>1.09E-2</c:v>
                </c:pt>
                <c:pt idx="10">
                  <c:v>3.7699999999999997E-2</c:v>
                </c:pt>
                <c:pt idx="11">
                  <c:v>1.7399999999999999E-2</c:v>
                </c:pt>
                <c:pt idx="12">
                  <c:v>7.1499999999999994E-2</c:v>
                </c:pt>
                <c:pt idx="13">
                  <c:v>7.2499999999999995E-2</c:v>
                </c:pt>
                <c:pt idx="14">
                  <c:v>3.8899999999999997E-2</c:v>
                </c:pt>
                <c:pt idx="15">
                  <c:v>6.6199999999999995E-2</c:v>
                </c:pt>
                <c:pt idx="16">
                  <c:v>0.13769999999999999</c:v>
                </c:pt>
                <c:pt idx="17">
                  <c:v>1.46E-2</c:v>
                </c:pt>
                <c:pt idx="18">
                  <c:v>3.8600000000000002E-2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5-4BDE-8D64-74671DDE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Australia'!$L$93:$L$111</c:f>
              <c:numCache>
                <c:formatCode>0.0%</c:formatCode>
                <c:ptCount val="19"/>
                <c:pt idx="0">
                  <c:v>-0.1061</c:v>
                </c:pt>
                <c:pt idx="1">
                  <c:v>-2.6700000000000002E-2</c:v>
                </c:pt>
                <c:pt idx="2">
                  <c:v>-3.8300000000000001E-2</c:v>
                </c:pt>
                <c:pt idx="3">
                  <c:v>-2.5999999999999999E-3</c:v>
                </c:pt>
                <c:pt idx="4">
                  <c:v>2.2000000000000001E-3</c:v>
                </c:pt>
                <c:pt idx="5">
                  <c:v>-3.1600000000000003E-2</c:v>
                </c:pt>
                <c:pt idx="6">
                  <c:v>-3.2300000000000002E-2</c:v>
                </c:pt>
                <c:pt idx="7">
                  <c:v>-0.1</c:v>
                </c:pt>
                <c:pt idx="8">
                  <c:v>-6.5199999999999994E-2</c:v>
                </c:pt>
                <c:pt idx="9">
                  <c:v>-3.7400000000000003E-2</c:v>
                </c:pt>
                <c:pt idx="10">
                  <c:v>3.2800000000000003E-2</c:v>
                </c:pt>
                <c:pt idx="11">
                  <c:v>-7.3899999999999993E-2</c:v>
                </c:pt>
                <c:pt idx="12">
                  <c:v>-4.5999999999999999E-3</c:v>
                </c:pt>
                <c:pt idx="13">
                  <c:v>1.6000000000000001E-3</c:v>
                </c:pt>
                <c:pt idx="14">
                  <c:v>-1E-4</c:v>
                </c:pt>
                <c:pt idx="15">
                  <c:v>5.0999999999999997E-2</c:v>
                </c:pt>
                <c:pt idx="16">
                  <c:v>1.18E-2</c:v>
                </c:pt>
                <c:pt idx="17">
                  <c:v>-0.12920000000000001</c:v>
                </c:pt>
                <c:pt idx="18">
                  <c:v>-1.8200000000000001E-2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8E7-A68C-2A75D64B8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Wales'!$L$64:$L$70</c:f>
              <c:numCache>
                <c:formatCode>0.0</c:formatCode>
                <c:ptCount val="7"/>
                <c:pt idx="0">
                  <c:v>94.14</c:v>
                </c:pt>
                <c:pt idx="1">
                  <c:v>95.33</c:v>
                </c:pt>
                <c:pt idx="2">
                  <c:v>97.98</c:v>
                </c:pt>
                <c:pt idx="3">
                  <c:v>98.95</c:v>
                </c:pt>
                <c:pt idx="4">
                  <c:v>98.31</c:v>
                </c:pt>
                <c:pt idx="5">
                  <c:v>95.27</c:v>
                </c:pt>
                <c:pt idx="6">
                  <c:v>92.35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E-4979-85C2-01E318B6F9CE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Wales'!$L$73:$L$79</c:f>
              <c:numCache>
                <c:formatCode>0.0</c:formatCode>
                <c:ptCount val="7"/>
                <c:pt idx="0">
                  <c:v>96.34</c:v>
                </c:pt>
                <c:pt idx="1">
                  <c:v>95.49</c:v>
                </c:pt>
                <c:pt idx="2">
                  <c:v>97.77</c:v>
                </c:pt>
                <c:pt idx="3">
                  <c:v>98.62</c:v>
                </c:pt>
                <c:pt idx="4">
                  <c:v>97.81</c:v>
                </c:pt>
                <c:pt idx="5">
                  <c:v>94.93</c:v>
                </c:pt>
                <c:pt idx="6">
                  <c:v>91.86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E-4979-85C2-01E318B6F9CE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Wales'!$L$82:$L$88</c:f>
              <c:numCache>
                <c:formatCode>0.0</c:formatCode>
                <c:ptCount val="7"/>
                <c:pt idx="0">
                  <c:v>101.86</c:v>
                </c:pt>
                <c:pt idx="1">
                  <c:v>95.53</c:v>
                </c:pt>
                <c:pt idx="2">
                  <c:v>98.04</c:v>
                </c:pt>
                <c:pt idx="3">
                  <c:v>99.08</c:v>
                </c:pt>
                <c:pt idx="4">
                  <c:v>98.2</c:v>
                </c:pt>
                <c:pt idx="5">
                  <c:v>94.94</c:v>
                </c:pt>
                <c:pt idx="6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E-4979-85C2-01E318B6F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'South Australia'!$L$267:$L$307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99.1935</c:v>
                </c:pt>
                <c:pt idx="2">
                  <c:v>95.840299999999999</c:v>
                </c:pt>
                <c:pt idx="3">
                  <c:v>93.359099999999998</c:v>
                </c:pt>
                <c:pt idx="4">
                  <c:v>91.545699999999997</c:v>
                </c:pt>
                <c:pt idx="5">
                  <c:v>91.096299999999999</c:v>
                </c:pt>
                <c:pt idx="6">
                  <c:v>91.3626</c:v>
                </c:pt>
                <c:pt idx="7">
                  <c:v>91.904399999999995</c:v>
                </c:pt>
                <c:pt idx="8">
                  <c:v>92.621799999999993</c:v>
                </c:pt>
                <c:pt idx="9">
                  <c:v>93.567300000000003</c:v>
                </c:pt>
                <c:pt idx="10">
                  <c:v>93.7928</c:v>
                </c:pt>
                <c:pt idx="11">
                  <c:v>94.266300000000001</c:v>
                </c:pt>
                <c:pt idx="12">
                  <c:v>95.035700000000006</c:v>
                </c:pt>
                <c:pt idx="13">
                  <c:v>95.243099999999998</c:v>
                </c:pt>
                <c:pt idx="14">
                  <c:v>94.956000000000003</c:v>
                </c:pt>
                <c:pt idx="15">
                  <c:v>94.313699999999997</c:v>
                </c:pt>
                <c:pt idx="16">
                  <c:v>95.0304</c:v>
                </c:pt>
                <c:pt idx="17">
                  <c:v>95.747299999999996</c:v>
                </c:pt>
                <c:pt idx="18">
                  <c:v>96.166300000000007</c:v>
                </c:pt>
                <c:pt idx="19">
                  <c:v>96.634</c:v>
                </c:pt>
                <c:pt idx="20">
                  <c:v>96.501499999999993</c:v>
                </c:pt>
                <c:pt idx="21">
                  <c:v>96.7834</c:v>
                </c:pt>
                <c:pt idx="22">
                  <c:v>96.988900000000001</c:v>
                </c:pt>
                <c:pt idx="23">
                  <c:v>97.257900000000006</c:v>
                </c:pt>
                <c:pt idx="24">
                  <c:v>97.2774</c:v>
                </c:pt>
                <c:pt idx="25">
                  <c:v>97.198599999999999</c:v>
                </c:pt>
                <c:pt idx="26">
                  <c:v>97.315100000000001</c:v>
                </c:pt>
                <c:pt idx="27">
                  <c:v>97.858699999999999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9-4F5D-BA47-0E939F7A98C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FF9-4F5D-BA47-0E939F7A98C9}"/>
              </c:ext>
            </c:extLst>
          </c:dPt>
          <c:cat>
            <c:strRef>
              <c:f>'South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'South Australia'!$L$309:$L$349</c:f>
              <c:numCache>
                <c:formatCode>0.0</c:formatCode>
                <c:ptCount val="41"/>
                <c:pt idx="0">
                  <c:v>100</c:v>
                </c:pt>
                <c:pt idx="1">
                  <c:v>99.444599999999994</c:v>
                </c:pt>
                <c:pt idx="2">
                  <c:v>97.917500000000004</c:v>
                </c:pt>
                <c:pt idx="3">
                  <c:v>96.500799999999998</c:v>
                </c:pt>
                <c:pt idx="4">
                  <c:v>93.613</c:v>
                </c:pt>
                <c:pt idx="5">
                  <c:v>93.651600000000002</c:v>
                </c:pt>
                <c:pt idx="6">
                  <c:v>95.17</c:v>
                </c:pt>
                <c:pt idx="7">
                  <c:v>95.844999999999999</c:v>
                </c:pt>
                <c:pt idx="8">
                  <c:v>95.106099999999998</c:v>
                </c:pt>
                <c:pt idx="9">
                  <c:v>94.668599999999998</c:v>
                </c:pt>
                <c:pt idx="10">
                  <c:v>94.356999999999999</c:v>
                </c:pt>
                <c:pt idx="11">
                  <c:v>94.896000000000001</c:v>
                </c:pt>
                <c:pt idx="12">
                  <c:v>97.154799999999994</c:v>
                </c:pt>
                <c:pt idx="13">
                  <c:v>96.716700000000003</c:v>
                </c:pt>
                <c:pt idx="14">
                  <c:v>97.561300000000003</c:v>
                </c:pt>
                <c:pt idx="15">
                  <c:v>97.067999999999998</c:v>
                </c:pt>
                <c:pt idx="16">
                  <c:v>98.037700000000001</c:v>
                </c:pt>
                <c:pt idx="17">
                  <c:v>95.902600000000007</c:v>
                </c:pt>
                <c:pt idx="18">
                  <c:v>96.215699999999998</c:v>
                </c:pt>
                <c:pt idx="19">
                  <c:v>96.189099999999996</c:v>
                </c:pt>
                <c:pt idx="20">
                  <c:v>96.216999999999999</c:v>
                </c:pt>
                <c:pt idx="21">
                  <c:v>97.460800000000006</c:v>
                </c:pt>
                <c:pt idx="22">
                  <c:v>97.532499999999999</c:v>
                </c:pt>
                <c:pt idx="23">
                  <c:v>97.129599999999996</c:v>
                </c:pt>
                <c:pt idx="24">
                  <c:v>97.605900000000005</c:v>
                </c:pt>
                <c:pt idx="25">
                  <c:v>99.268000000000001</c:v>
                </c:pt>
                <c:pt idx="26">
                  <c:v>99.418000000000006</c:v>
                </c:pt>
                <c:pt idx="27">
                  <c:v>100.7891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9-4F5D-BA47-0E939F7A98C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'South Australia'!$L$182:$L$222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9-4F5D-BA47-0E939F7A98C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'South Australia'!$L$224:$L$265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9-4F5D-BA47-0E939F7A9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Australia'!$L$35:$L$41</c:f>
              <c:numCache>
                <c:formatCode>0.0</c:formatCode>
                <c:ptCount val="7"/>
                <c:pt idx="0">
                  <c:v>101.71</c:v>
                </c:pt>
                <c:pt idx="1">
                  <c:v>97.54</c:v>
                </c:pt>
                <c:pt idx="2">
                  <c:v>98.04</c:v>
                </c:pt>
                <c:pt idx="3">
                  <c:v>98.91</c:v>
                </c:pt>
                <c:pt idx="4">
                  <c:v>98.8</c:v>
                </c:pt>
                <c:pt idx="5">
                  <c:v>95.99</c:v>
                </c:pt>
                <c:pt idx="6">
                  <c:v>92.24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B-4638-A9A1-64A1CB590C3D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Australia'!$L$44:$L$50</c:f>
              <c:numCache>
                <c:formatCode>0.0</c:formatCode>
                <c:ptCount val="7"/>
                <c:pt idx="0">
                  <c:v>103.47</c:v>
                </c:pt>
                <c:pt idx="1">
                  <c:v>97.87</c:v>
                </c:pt>
                <c:pt idx="2">
                  <c:v>97.56</c:v>
                </c:pt>
                <c:pt idx="3">
                  <c:v>98.27</c:v>
                </c:pt>
                <c:pt idx="4">
                  <c:v>98.14</c:v>
                </c:pt>
                <c:pt idx="5">
                  <c:v>95.47</c:v>
                </c:pt>
                <c:pt idx="6">
                  <c:v>91.22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B-4638-A9A1-64A1CB590C3D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Australia'!$L$53:$L$59</c:f>
              <c:numCache>
                <c:formatCode>0.0</c:formatCode>
                <c:ptCount val="7"/>
                <c:pt idx="0">
                  <c:v>104.2</c:v>
                </c:pt>
                <c:pt idx="1">
                  <c:v>97.45</c:v>
                </c:pt>
                <c:pt idx="2">
                  <c:v>97.28</c:v>
                </c:pt>
                <c:pt idx="3">
                  <c:v>98.16</c:v>
                </c:pt>
                <c:pt idx="4">
                  <c:v>98.3</c:v>
                </c:pt>
                <c:pt idx="5">
                  <c:v>95.85</c:v>
                </c:pt>
                <c:pt idx="6">
                  <c:v>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B-4638-A9A1-64A1CB590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Australia'!$L$64:$L$70</c:f>
              <c:numCache>
                <c:formatCode>0.0</c:formatCode>
                <c:ptCount val="7"/>
                <c:pt idx="0">
                  <c:v>101.63</c:v>
                </c:pt>
                <c:pt idx="1">
                  <c:v>98.43</c:v>
                </c:pt>
                <c:pt idx="2">
                  <c:v>100.31</c:v>
                </c:pt>
                <c:pt idx="3">
                  <c:v>100.91</c:v>
                </c:pt>
                <c:pt idx="4">
                  <c:v>99.83</c:v>
                </c:pt>
                <c:pt idx="5">
                  <c:v>96.43</c:v>
                </c:pt>
                <c:pt idx="6">
                  <c:v>91.54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F-4756-8C17-9374AAF4FAC9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Australia'!$L$73:$L$79</c:f>
              <c:numCache>
                <c:formatCode>0.0</c:formatCode>
                <c:ptCount val="7"/>
                <c:pt idx="0">
                  <c:v>104.15</c:v>
                </c:pt>
                <c:pt idx="1">
                  <c:v>99.5</c:v>
                </c:pt>
                <c:pt idx="2">
                  <c:v>100.74</c:v>
                </c:pt>
                <c:pt idx="3">
                  <c:v>101.1</c:v>
                </c:pt>
                <c:pt idx="4">
                  <c:v>100.14</c:v>
                </c:pt>
                <c:pt idx="5">
                  <c:v>96.73</c:v>
                </c:pt>
                <c:pt idx="6">
                  <c:v>91.18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F-4756-8C17-9374AAF4FAC9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Australia'!$L$82:$L$88</c:f>
              <c:numCache>
                <c:formatCode>0.0</c:formatCode>
                <c:ptCount val="7"/>
                <c:pt idx="0">
                  <c:v>103.79</c:v>
                </c:pt>
                <c:pt idx="1">
                  <c:v>98.49</c:v>
                </c:pt>
                <c:pt idx="2">
                  <c:v>100.24</c:v>
                </c:pt>
                <c:pt idx="3">
                  <c:v>101.04</c:v>
                </c:pt>
                <c:pt idx="4">
                  <c:v>100.25</c:v>
                </c:pt>
                <c:pt idx="5">
                  <c:v>96.78</c:v>
                </c:pt>
                <c:pt idx="6">
                  <c:v>90.56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8F-4756-8C17-9374AAF4F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Australia'!$L$142:$L$160</c:f>
              <c:numCache>
                <c:formatCode>0.0%</c:formatCode>
                <c:ptCount val="19"/>
                <c:pt idx="0">
                  <c:v>1.38E-2</c:v>
                </c:pt>
                <c:pt idx="1">
                  <c:v>7.0800000000000002E-2</c:v>
                </c:pt>
                <c:pt idx="2">
                  <c:v>5.9400000000000001E-2</c:v>
                </c:pt>
                <c:pt idx="3">
                  <c:v>1.0999999999999999E-2</c:v>
                </c:pt>
                <c:pt idx="4">
                  <c:v>6.88E-2</c:v>
                </c:pt>
                <c:pt idx="5">
                  <c:v>3.9300000000000002E-2</c:v>
                </c:pt>
                <c:pt idx="6">
                  <c:v>9.5299999999999996E-2</c:v>
                </c:pt>
                <c:pt idx="7">
                  <c:v>6.5299999999999997E-2</c:v>
                </c:pt>
                <c:pt idx="8">
                  <c:v>4.02E-2</c:v>
                </c:pt>
                <c:pt idx="9">
                  <c:v>7.3000000000000001E-3</c:v>
                </c:pt>
                <c:pt idx="10">
                  <c:v>2.5499999999999998E-2</c:v>
                </c:pt>
                <c:pt idx="11">
                  <c:v>2.1499999999999998E-2</c:v>
                </c:pt>
                <c:pt idx="12">
                  <c:v>7.4099999999999999E-2</c:v>
                </c:pt>
                <c:pt idx="13">
                  <c:v>6.5799999999999997E-2</c:v>
                </c:pt>
                <c:pt idx="14">
                  <c:v>5.9900000000000002E-2</c:v>
                </c:pt>
                <c:pt idx="15">
                  <c:v>8.5900000000000004E-2</c:v>
                </c:pt>
                <c:pt idx="16">
                  <c:v>0.14299999999999999</c:v>
                </c:pt>
                <c:pt idx="17">
                  <c:v>1.6400000000000001E-2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A-433F-B279-E18ACB82BFC9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Australia'!$L$162:$L$180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6.9000000000000006E-2</c:v>
                </c:pt>
                <c:pt idx="2">
                  <c:v>5.8900000000000001E-2</c:v>
                </c:pt>
                <c:pt idx="3">
                  <c:v>1.15E-2</c:v>
                </c:pt>
                <c:pt idx="4">
                  <c:v>6.7100000000000007E-2</c:v>
                </c:pt>
                <c:pt idx="5">
                  <c:v>3.9100000000000003E-2</c:v>
                </c:pt>
                <c:pt idx="6">
                  <c:v>9.3600000000000003E-2</c:v>
                </c:pt>
                <c:pt idx="7">
                  <c:v>6.0499999999999998E-2</c:v>
                </c:pt>
                <c:pt idx="8">
                  <c:v>3.7900000000000003E-2</c:v>
                </c:pt>
                <c:pt idx="9">
                  <c:v>6.7999999999999996E-3</c:v>
                </c:pt>
                <c:pt idx="10">
                  <c:v>2.7099999999999999E-2</c:v>
                </c:pt>
                <c:pt idx="11">
                  <c:v>2.12E-2</c:v>
                </c:pt>
                <c:pt idx="12">
                  <c:v>7.4700000000000003E-2</c:v>
                </c:pt>
                <c:pt idx="13">
                  <c:v>6.4600000000000005E-2</c:v>
                </c:pt>
                <c:pt idx="14">
                  <c:v>6.3299999999999995E-2</c:v>
                </c:pt>
                <c:pt idx="15">
                  <c:v>8.72E-2</c:v>
                </c:pt>
                <c:pt idx="16">
                  <c:v>0.1512</c:v>
                </c:pt>
                <c:pt idx="17">
                  <c:v>1.6500000000000001E-2</c:v>
                </c:pt>
                <c:pt idx="18">
                  <c:v>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A-433F-B279-E18ACB82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Australia'!$L$93:$L$111</c:f>
              <c:numCache>
                <c:formatCode>0.0%</c:formatCode>
                <c:ptCount val="19"/>
                <c:pt idx="0">
                  <c:v>-0.1004</c:v>
                </c:pt>
                <c:pt idx="1">
                  <c:v>-3.6999999999999998E-2</c:v>
                </c:pt>
                <c:pt idx="2">
                  <c:v>-1.9E-2</c:v>
                </c:pt>
                <c:pt idx="3">
                  <c:v>2.7099999999999999E-2</c:v>
                </c:pt>
                <c:pt idx="4">
                  <c:v>-3.56E-2</c:v>
                </c:pt>
                <c:pt idx="5">
                  <c:v>-1.8499999999999999E-2</c:v>
                </c:pt>
                <c:pt idx="6">
                  <c:v>-2.9499999999999998E-2</c:v>
                </c:pt>
                <c:pt idx="7">
                  <c:v>-8.48E-2</c:v>
                </c:pt>
                <c:pt idx="8">
                  <c:v>-6.9199999999999998E-2</c:v>
                </c:pt>
                <c:pt idx="9">
                  <c:v>-8.5400000000000004E-2</c:v>
                </c:pt>
                <c:pt idx="10">
                  <c:v>5.2400000000000002E-2</c:v>
                </c:pt>
                <c:pt idx="11">
                  <c:v>-2.81E-2</c:v>
                </c:pt>
                <c:pt idx="12">
                  <c:v>-3.8E-3</c:v>
                </c:pt>
                <c:pt idx="13">
                  <c:v>-2.93E-2</c:v>
                </c:pt>
                <c:pt idx="14">
                  <c:v>4.4299999999999999E-2</c:v>
                </c:pt>
                <c:pt idx="15">
                  <c:v>2.8999999999999998E-3</c:v>
                </c:pt>
                <c:pt idx="16">
                  <c:v>4.5199999999999997E-2</c:v>
                </c:pt>
                <c:pt idx="17">
                  <c:v>-2.3999999999999998E-3</c:v>
                </c:pt>
                <c:pt idx="18">
                  <c:v>-1.83E-2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4-4FD2-9AA8-BEA05B6DB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'Western Australia'!$L$267:$L$307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99.374300000000005</c:v>
                </c:pt>
                <c:pt idx="2">
                  <c:v>96.612899999999996</c:v>
                </c:pt>
                <c:pt idx="3">
                  <c:v>93.944299999999998</c:v>
                </c:pt>
                <c:pt idx="4">
                  <c:v>92.251499999999993</c:v>
                </c:pt>
                <c:pt idx="5">
                  <c:v>91.816699999999997</c:v>
                </c:pt>
                <c:pt idx="6">
                  <c:v>91.819100000000006</c:v>
                </c:pt>
                <c:pt idx="7">
                  <c:v>92.448099999999997</c:v>
                </c:pt>
                <c:pt idx="8">
                  <c:v>93.174199999999999</c:v>
                </c:pt>
                <c:pt idx="9">
                  <c:v>93.803399999999996</c:v>
                </c:pt>
                <c:pt idx="10">
                  <c:v>94.2881</c:v>
                </c:pt>
                <c:pt idx="11">
                  <c:v>94.649100000000004</c:v>
                </c:pt>
                <c:pt idx="12">
                  <c:v>95.640100000000004</c:v>
                </c:pt>
                <c:pt idx="13">
                  <c:v>96.453699999999998</c:v>
                </c:pt>
                <c:pt idx="14">
                  <c:v>96.815700000000007</c:v>
                </c:pt>
                <c:pt idx="15">
                  <c:v>96.693200000000004</c:v>
                </c:pt>
                <c:pt idx="16">
                  <c:v>97.908299999999997</c:v>
                </c:pt>
                <c:pt idx="17">
                  <c:v>98.452200000000005</c:v>
                </c:pt>
                <c:pt idx="18">
                  <c:v>98.144599999999997</c:v>
                </c:pt>
                <c:pt idx="19">
                  <c:v>98.312700000000007</c:v>
                </c:pt>
                <c:pt idx="20">
                  <c:v>98.746700000000004</c:v>
                </c:pt>
                <c:pt idx="21">
                  <c:v>98.729200000000006</c:v>
                </c:pt>
                <c:pt idx="22">
                  <c:v>98.911100000000005</c:v>
                </c:pt>
                <c:pt idx="23">
                  <c:v>99.009399999999999</c:v>
                </c:pt>
                <c:pt idx="24">
                  <c:v>99.272800000000004</c:v>
                </c:pt>
                <c:pt idx="25">
                  <c:v>99.022499999999994</c:v>
                </c:pt>
                <c:pt idx="26">
                  <c:v>99.109399999999994</c:v>
                </c:pt>
                <c:pt idx="27">
                  <c:v>98.828000000000003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8-48FA-B9A8-74257F80C41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08-48FA-B9A8-74257F80C414}"/>
              </c:ext>
            </c:extLst>
          </c:dPt>
          <c:cat>
            <c:strRef>
              <c:f>'Western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'Western Australia'!$L$309:$L$349</c:f>
              <c:numCache>
                <c:formatCode>0.0</c:formatCode>
                <c:ptCount val="41"/>
                <c:pt idx="0">
                  <c:v>100</c:v>
                </c:pt>
                <c:pt idx="1">
                  <c:v>98.673000000000002</c:v>
                </c:pt>
                <c:pt idx="2">
                  <c:v>96.881900000000002</c:v>
                </c:pt>
                <c:pt idx="3">
                  <c:v>93.024600000000007</c:v>
                </c:pt>
                <c:pt idx="4">
                  <c:v>88.926900000000003</c:v>
                </c:pt>
                <c:pt idx="5">
                  <c:v>89.57</c:v>
                </c:pt>
                <c:pt idx="6">
                  <c:v>90.014300000000006</c:v>
                </c:pt>
                <c:pt idx="7">
                  <c:v>90.897800000000004</c:v>
                </c:pt>
                <c:pt idx="8">
                  <c:v>90.622699999999995</c:v>
                </c:pt>
                <c:pt idx="9">
                  <c:v>89.6541</c:v>
                </c:pt>
                <c:pt idx="10">
                  <c:v>89.198300000000003</c:v>
                </c:pt>
                <c:pt idx="11">
                  <c:v>89.930899999999994</c:v>
                </c:pt>
                <c:pt idx="12">
                  <c:v>92.311099999999996</c:v>
                </c:pt>
                <c:pt idx="13">
                  <c:v>93.093199999999996</c:v>
                </c:pt>
                <c:pt idx="14">
                  <c:v>93.260099999999994</c:v>
                </c:pt>
                <c:pt idx="15">
                  <c:v>92.385300000000001</c:v>
                </c:pt>
                <c:pt idx="16">
                  <c:v>95.947199999999995</c:v>
                </c:pt>
                <c:pt idx="17">
                  <c:v>93.059899999999999</c:v>
                </c:pt>
                <c:pt idx="18">
                  <c:v>92.632300000000001</c:v>
                </c:pt>
                <c:pt idx="19">
                  <c:v>92.716999999999999</c:v>
                </c:pt>
                <c:pt idx="20">
                  <c:v>93.466300000000004</c:v>
                </c:pt>
                <c:pt idx="21">
                  <c:v>94.121499999999997</c:v>
                </c:pt>
                <c:pt idx="22">
                  <c:v>94.020799999999994</c:v>
                </c:pt>
                <c:pt idx="23">
                  <c:v>94.809200000000004</c:v>
                </c:pt>
                <c:pt idx="24">
                  <c:v>95.270899999999997</c:v>
                </c:pt>
                <c:pt idx="25">
                  <c:v>98.3245</c:v>
                </c:pt>
                <c:pt idx="26">
                  <c:v>98.385000000000005</c:v>
                </c:pt>
                <c:pt idx="27">
                  <c:v>98.703199999999995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08-48FA-B9A8-74257F80C41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'Western Australia'!$L$182:$L$222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08-48FA-B9A8-74257F80C41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'Western Australia'!$L$224:$L$265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08-48FA-B9A8-74257F80C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Tasmania!$L$35:$L$41</c:f>
              <c:numCache>
                <c:formatCode>0.0</c:formatCode>
                <c:ptCount val="7"/>
                <c:pt idx="0">
                  <c:v>95.7</c:v>
                </c:pt>
                <c:pt idx="1">
                  <c:v>93.28</c:v>
                </c:pt>
                <c:pt idx="2">
                  <c:v>94.74</c:v>
                </c:pt>
                <c:pt idx="3">
                  <c:v>95.19</c:v>
                </c:pt>
                <c:pt idx="4">
                  <c:v>95.64</c:v>
                </c:pt>
                <c:pt idx="5">
                  <c:v>92.36</c:v>
                </c:pt>
                <c:pt idx="6">
                  <c:v>86.61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3-442C-9D65-9C64FBF55E95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Tasmania!$L$44:$L$50</c:f>
              <c:numCache>
                <c:formatCode>0.0</c:formatCode>
                <c:ptCount val="7"/>
                <c:pt idx="0">
                  <c:v>97.36</c:v>
                </c:pt>
                <c:pt idx="1">
                  <c:v>92.98</c:v>
                </c:pt>
                <c:pt idx="2">
                  <c:v>93.75</c:v>
                </c:pt>
                <c:pt idx="3">
                  <c:v>94.5</c:v>
                </c:pt>
                <c:pt idx="4">
                  <c:v>95.06</c:v>
                </c:pt>
                <c:pt idx="5">
                  <c:v>91.36</c:v>
                </c:pt>
                <c:pt idx="6">
                  <c:v>85.79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3-442C-9D65-9C64FBF55E95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Tasmania!$L$53:$L$59</c:f>
              <c:numCache>
                <c:formatCode>0.0</c:formatCode>
                <c:ptCount val="7"/>
                <c:pt idx="0">
                  <c:v>99.14</c:v>
                </c:pt>
                <c:pt idx="1">
                  <c:v>93.59</c:v>
                </c:pt>
                <c:pt idx="2">
                  <c:v>94.01</c:v>
                </c:pt>
                <c:pt idx="3">
                  <c:v>95.05</c:v>
                </c:pt>
                <c:pt idx="4">
                  <c:v>95.52</c:v>
                </c:pt>
                <c:pt idx="5">
                  <c:v>92.06</c:v>
                </c:pt>
                <c:pt idx="6">
                  <c:v>85.23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3-442C-9D65-9C64FBF55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Tasmania!$L$64:$L$70</c:f>
              <c:numCache>
                <c:formatCode>0.0</c:formatCode>
                <c:ptCount val="7"/>
                <c:pt idx="0">
                  <c:v>95.01</c:v>
                </c:pt>
                <c:pt idx="1">
                  <c:v>92.14</c:v>
                </c:pt>
                <c:pt idx="2">
                  <c:v>95.14</c:v>
                </c:pt>
                <c:pt idx="3">
                  <c:v>96.47</c:v>
                </c:pt>
                <c:pt idx="4">
                  <c:v>96.74</c:v>
                </c:pt>
                <c:pt idx="5">
                  <c:v>93.43</c:v>
                </c:pt>
                <c:pt idx="6">
                  <c:v>78.38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0-49F3-9003-24187DEA914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Tasmania!$L$73:$L$79</c:f>
              <c:numCache>
                <c:formatCode>0.0</c:formatCode>
                <c:ptCount val="7"/>
                <c:pt idx="0">
                  <c:v>96.64</c:v>
                </c:pt>
                <c:pt idx="1">
                  <c:v>92.42</c:v>
                </c:pt>
                <c:pt idx="2">
                  <c:v>95.04</c:v>
                </c:pt>
                <c:pt idx="3">
                  <c:v>96.23</c:v>
                </c:pt>
                <c:pt idx="4">
                  <c:v>96.36</c:v>
                </c:pt>
                <c:pt idx="5">
                  <c:v>92.86</c:v>
                </c:pt>
                <c:pt idx="6">
                  <c:v>77.819999999999993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0-49F3-9003-24187DEA914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Tasmania!$L$82:$L$88</c:f>
              <c:numCache>
                <c:formatCode>0.0</c:formatCode>
                <c:ptCount val="7"/>
                <c:pt idx="0">
                  <c:v>97.98</c:v>
                </c:pt>
                <c:pt idx="1">
                  <c:v>92.68</c:v>
                </c:pt>
                <c:pt idx="2">
                  <c:v>95.58</c:v>
                </c:pt>
                <c:pt idx="3">
                  <c:v>96.74</c:v>
                </c:pt>
                <c:pt idx="4">
                  <c:v>96.79</c:v>
                </c:pt>
                <c:pt idx="5">
                  <c:v>93.6</c:v>
                </c:pt>
                <c:pt idx="6">
                  <c:v>77.52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0-49F3-9003-24187DEA9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Tasmania!$L$142:$L$160</c:f>
              <c:numCache>
                <c:formatCode>0.0%</c:formatCode>
                <c:ptCount val="19"/>
                <c:pt idx="0">
                  <c:v>5.2999999999999999E-2</c:v>
                </c:pt>
                <c:pt idx="1">
                  <c:v>1.1900000000000001E-2</c:v>
                </c:pt>
                <c:pt idx="2">
                  <c:v>8.0299999999999996E-2</c:v>
                </c:pt>
                <c:pt idx="3">
                  <c:v>1.8599999999999998E-2</c:v>
                </c:pt>
                <c:pt idx="4">
                  <c:v>6.8199999999999997E-2</c:v>
                </c:pt>
                <c:pt idx="5">
                  <c:v>3.5700000000000003E-2</c:v>
                </c:pt>
                <c:pt idx="6">
                  <c:v>0.1134</c:v>
                </c:pt>
                <c:pt idx="7">
                  <c:v>7.8E-2</c:v>
                </c:pt>
                <c:pt idx="8">
                  <c:v>4.2799999999999998E-2</c:v>
                </c:pt>
                <c:pt idx="9">
                  <c:v>8.6999999999999994E-3</c:v>
                </c:pt>
                <c:pt idx="10">
                  <c:v>3.0200000000000001E-2</c:v>
                </c:pt>
                <c:pt idx="11">
                  <c:v>1.78E-2</c:v>
                </c:pt>
                <c:pt idx="12">
                  <c:v>5.2499999999999998E-2</c:v>
                </c:pt>
                <c:pt idx="13">
                  <c:v>5.6500000000000002E-2</c:v>
                </c:pt>
                <c:pt idx="14">
                  <c:v>0.1008</c:v>
                </c:pt>
                <c:pt idx="15">
                  <c:v>5.1299999999999998E-2</c:v>
                </c:pt>
                <c:pt idx="16">
                  <c:v>0.1246</c:v>
                </c:pt>
                <c:pt idx="17">
                  <c:v>1.66E-2</c:v>
                </c:pt>
                <c:pt idx="18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B90-BEFA-DF7AF6AD6EF7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Tasmania!$L$162:$L$180</c:f>
              <c:numCache>
                <c:formatCode>0.0%</c:formatCode>
                <c:ptCount val="19"/>
                <c:pt idx="0">
                  <c:v>4.5999999999999999E-2</c:v>
                </c:pt>
                <c:pt idx="1">
                  <c:v>1.0999999999999999E-2</c:v>
                </c:pt>
                <c:pt idx="2">
                  <c:v>8.1699999999999995E-2</c:v>
                </c:pt>
                <c:pt idx="3">
                  <c:v>1.9400000000000001E-2</c:v>
                </c:pt>
                <c:pt idx="4">
                  <c:v>6.7599999999999993E-2</c:v>
                </c:pt>
                <c:pt idx="5">
                  <c:v>3.5499999999999997E-2</c:v>
                </c:pt>
                <c:pt idx="6">
                  <c:v>0.1129</c:v>
                </c:pt>
                <c:pt idx="7">
                  <c:v>7.0800000000000002E-2</c:v>
                </c:pt>
                <c:pt idx="8">
                  <c:v>4.1000000000000002E-2</c:v>
                </c:pt>
                <c:pt idx="9">
                  <c:v>8.0999999999999996E-3</c:v>
                </c:pt>
                <c:pt idx="10">
                  <c:v>2.9700000000000001E-2</c:v>
                </c:pt>
                <c:pt idx="11">
                  <c:v>1.7999999999999999E-2</c:v>
                </c:pt>
                <c:pt idx="12">
                  <c:v>5.3199999999999997E-2</c:v>
                </c:pt>
                <c:pt idx="13">
                  <c:v>5.7000000000000002E-2</c:v>
                </c:pt>
                <c:pt idx="14">
                  <c:v>0.1089</c:v>
                </c:pt>
                <c:pt idx="15">
                  <c:v>5.28E-2</c:v>
                </c:pt>
                <c:pt idx="16">
                  <c:v>0.13159999999999999</c:v>
                </c:pt>
                <c:pt idx="17">
                  <c:v>1.5800000000000002E-2</c:v>
                </c:pt>
                <c:pt idx="18">
                  <c:v>3.8899999999999997E-2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C-4B90-BEFA-DF7AF6AD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Tasmania!$L$93:$L$111</c:f>
              <c:numCache>
                <c:formatCode>0.0%</c:formatCode>
                <c:ptCount val="19"/>
                <c:pt idx="0">
                  <c:v>-0.17030000000000001</c:v>
                </c:pt>
                <c:pt idx="1">
                  <c:v>-0.1154</c:v>
                </c:pt>
                <c:pt idx="2">
                  <c:v>-2.7699999999999999E-2</c:v>
                </c:pt>
                <c:pt idx="3">
                  <c:v>-2.0999999999999999E-3</c:v>
                </c:pt>
                <c:pt idx="4">
                  <c:v>-5.3499999999999999E-2</c:v>
                </c:pt>
                <c:pt idx="5">
                  <c:v>-5.0299999999999997E-2</c:v>
                </c:pt>
                <c:pt idx="6">
                  <c:v>-4.87E-2</c:v>
                </c:pt>
                <c:pt idx="7">
                  <c:v>-0.1328</c:v>
                </c:pt>
                <c:pt idx="8">
                  <c:v>-8.3799999999999999E-2</c:v>
                </c:pt>
                <c:pt idx="9">
                  <c:v>-0.1008</c:v>
                </c:pt>
                <c:pt idx="10">
                  <c:v>-0.06</c:v>
                </c:pt>
                <c:pt idx="11">
                  <c:v>-3.09E-2</c:v>
                </c:pt>
                <c:pt idx="12">
                  <c:v>-3.09E-2</c:v>
                </c:pt>
                <c:pt idx="13">
                  <c:v>-3.6499999999999998E-2</c:v>
                </c:pt>
                <c:pt idx="14">
                  <c:v>3.3000000000000002E-2</c:v>
                </c:pt>
                <c:pt idx="15">
                  <c:v>-1.55E-2</c:v>
                </c:pt>
                <c:pt idx="16">
                  <c:v>9.4000000000000004E-3</c:v>
                </c:pt>
                <c:pt idx="17">
                  <c:v>-8.7800000000000003E-2</c:v>
                </c:pt>
                <c:pt idx="18">
                  <c:v>-5.0099999999999999E-2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9-4E8C-95E1-668B38EAF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Wales'!$L$142:$L$160</c:f>
              <c:numCache>
                <c:formatCode>0.0%</c:formatCode>
                <c:ptCount val="19"/>
                <c:pt idx="0">
                  <c:v>9.5999999999999992E-3</c:v>
                </c:pt>
                <c:pt idx="1">
                  <c:v>7.7000000000000002E-3</c:v>
                </c:pt>
                <c:pt idx="2">
                  <c:v>6.2E-2</c:v>
                </c:pt>
                <c:pt idx="3">
                  <c:v>8.2000000000000007E-3</c:v>
                </c:pt>
                <c:pt idx="4">
                  <c:v>6.4399999999999999E-2</c:v>
                </c:pt>
                <c:pt idx="5">
                  <c:v>4.87E-2</c:v>
                </c:pt>
                <c:pt idx="6">
                  <c:v>9.7600000000000006E-2</c:v>
                </c:pt>
                <c:pt idx="7">
                  <c:v>7.2800000000000004E-2</c:v>
                </c:pt>
                <c:pt idx="8">
                  <c:v>4.0599999999999997E-2</c:v>
                </c:pt>
                <c:pt idx="9">
                  <c:v>1.89E-2</c:v>
                </c:pt>
                <c:pt idx="10">
                  <c:v>5.16E-2</c:v>
                </c:pt>
                <c:pt idx="11">
                  <c:v>2.2499999999999999E-2</c:v>
                </c:pt>
                <c:pt idx="12">
                  <c:v>9.1800000000000007E-2</c:v>
                </c:pt>
                <c:pt idx="13">
                  <c:v>6.7199999999999996E-2</c:v>
                </c:pt>
                <c:pt idx="14">
                  <c:v>5.9299999999999999E-2</c:v>
                </c:pt>
                <c:pt idx="15">
                  <c:v>9.2299999999999993E-2</c:v>
                </c:pt>
                <c:pt idx="16">
                  <c:v>0.1389</c:v>
                </c:pt>
                <c:pt idx="17">
                  <c:v>1.3899999999999999E-2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6-4AA1-9E08-BDA7D6525B68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Wales'!$L$162:$L$180</c:f>
              <c:numCache>
                <c:formatCode>0.0%</c:formatCode>
                <c:ptCount val="19"/>
                <c:pt idx="0">
                  <c:v>9.1999999999999998E-3</c:v>
                </c:pt>
                <c:pt idx="1">
                  <c:v>8.0000000000000002E-3</c:v>
                </c:pt>
                <c:pt idx="2">
                  <c:v>6.2E-2</c:v>
                </c:pt>
                <c:pt idx="3">
                  <c:v>9.1000000000000004E-3</c:v>
                </c:pt>
                <c:pt idx="4">
                  <c:v>6.1899999999999997E-2</c:v>
                </c:pt>
                <c:pt idx="5">
                  <c:v>4.8599999999999997E-2</c:v>
                </c:pt>
                <c:pt idx="6">
                  <c:v>9.6500000000000002E-2</c:v>
                </c:pt>
                <c:pt idx="7">
                  <c:v>6.4299999999999996E-2</c:v>
                </c:pt>
                <c:pt idx="8">
                  <c:v>3.7600000000000001E-2</c:v>
                </c:pt>
                <c:pt idx="9">
                  <c:v>1.78E-2</c:v>
                </c:pt>
                <c:pt idx="10">
                  <c:v>5.5E-2</c:v>
                </c:pt>
                <c:pt idx="11">
                  <c:v>2.2100000000000002E-2</c:v>
                </c:pt>
                <c:pt idx="12">
                  <c:v>9.0800000000000006E-2</c:v>
                </c:pt>
                <c:pt idx="13">
                  <c:v>6.6500000000000004E-2</c:v>
                </c:pt>
                <c:pt idx="14">
                  <c:v>6.4399999999999999E-2</c:v>
                </c:pt>
                <c:pt idx="15">
                  <c:v>9.5500000000000002E-2</c:v>
                </c:pt>
                <c:pt idx="16">
                  <c:v>0.1464</c:v>
                </c:pt>
                <c:pt idx="17">
                  <c:v>1.2800000000000001E-2</c:v>
                </c:pt>
                <c:pt idx="18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6-4AA1-9E08-BDA7D652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Tasmania!$L$267:$L$307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99.365700000000004</c:v>
                </c:pt>
                <c:pt idx="2">
                  <c:v>96.528499999999994</c:v>
                </c:pt>
                <c:pt idx="3">
                  <c:v>93.760099999999994</c:v>
                </c:pt>
                <c:pt idx="4">
                  <c:v>91.746700000000004</c:v>
                </c:pt>
                <c:pt idx="5">
                  <c:v>91.508700000000005</c:v>
                </c:pt>
                <c:pt idx="6">
                  <c:v>91.680899999999994</c:v>
                </c:pt>
                <c:pt idx="7">
                  <c:v>91.701499999999996</c:v>
                </c:pt>
                <c:pt idx="8">
                  <c:v>92.268699999999995</c:v>
                </c:pt>
                <c:pt idx="9">
                  <c:v>91.926699999999997</c:v>
                </c:pt>
                <c:pt idx="10">
                  <c:v>92.554699999999997</c:v>
                </c:pt>
                <c:pt idx="11">
                  <c:v>92.591999999999999</c:v>
                </c:pt>
                <c:pt idx="12">
                  <c:v>94.143199999999993</c:v>
                </c:pt>
                <c:pt idx="13">
                  <c:v>94.123099999999994</c:v>
                </c:pt>
                <c:pt idx="14">
                  <c:v>93.950400000000002</c:v>
                </c:pt>
                <c:pt idx="15">
                  <c:v>94.115799999999993</c:v>
                </c:pt>
                <c:pt idx="16">
                  <c:v>94.604399999999998</c:v>
                </c:pt>
                <c:pt idx="17">
                  <c:v>94.504800000000003</c:v>
                </c:pt>
                <c:pt idx="18">
                  <c:v>94.961399999999998</c:v>
                </c:pt>
                <c:pt idx="19">
                  <c:v>94.876400000000004</c:v>
                </c:pt>
                <c:pt idx="20">
                  <c:v>95.369500000000002</c:v>
                </c:pt>
                <c:pt idx="21">
                  <c:v>94.716200000000001</c:v>
                </c:pt>
                <c:pt idx="22">
                  <c:v>95.185100000000006</c:v>
                </c:pt>
                <c:pt idx="23">
                  <c:v>95.311000000000007</c:v>
                </c:pt>
                <c:pt idx="24">
                  <c:v>95.264099999999999</c:v>
                </c:pt>
                <c:pt idx="25">
                  <c:v>95.301100000000005</c:v>
                </c:pt>
                <c:pt idx="26">
                  <c:v>95.0261</c:v>
                </c:pt>
                <c:pt idx="27">
                  <c:v>95.572800000000001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D8-45F4-BC2A-F9510B1DE13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D8-45F4-BC2A-F9510B1DE135}"/>
              </c:ext>
            </c:extLst>
          </c:dPt>
          <c:cat>
            <c:strRef>
              <c:f>Tasmania!$K$182:$K$222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Tasmania!$L$309:$L$349</c:f>
              <c:numCache>
                <c:formatCode>0.0</c:formatCode>
                <c:ptCount val="41"/>
                <c:pt idx="0">
                  <c:v>100</c:v>
                </c:pt>
                <c:pt idx="1">
                  <c:v>97.908000000000001</c:v>
                </c:pt>
                <c:pt idx="2">
                  <c:v>97.860600000000005</c:v>
                </c:pt>
                <c:pt idx="3">
                  <c:v>95.796800000000005</c:v>
                </c:pt>
                <c:pt idx="4">
                  <c:v>92.803299999999993</c:v>
                </c:pt>
                <c:pt idx="5">
                  <c:v>94.293300000000002</c:v>
                </c:pt>
                <c:pt idx="6">
                  <c:v>95.015199999999993</c:v>
                </c:pt>
                <c:pt idx="7">
                  <c:v>94.538799999999995</c:v>
                </c:pt>
                <c:pt idx="8">
                  <c:v>94.520700000000005</c:v>
                </c:pt>
                <c:pt idx="9">
                  <c:v>91.619399999999999</c:v>
                </c:pt>
                <c:pt idx="10">
                  <c:v>92.575599999999994</c:v>
                </c:pt>
                <c:pt idx="11">
                  <c:v>92.138300000000001</c:v>
                </c:pt>
                <c:pt idx="12">
                  <c:v>97.056299999999993</c:v>
                </c:pt>
                <c:pt idx="13">
                  <c:v>97.363900000000001</c:v>
                </c:pt>
                <c:pt idx="14">
                  <c:v>96.364199999999997</c:v>
                </c:pt>
                <c:pt idx="15">
                  <c:v>96.2209</c:v>
                </c:pt>
                <c:pt idx="16">
                  <c:v>96.627600000000001</c:v>
                </c:pt>
                <c:pt idx="17">
                  <c:v>93.834000000000003</c:v>
                </c:pt>
                <c:pt idx="18">
                  <c:v>95.496600000000001</c:v>
                </c:pt>
                <c:pt idx="19">
                  <c:v>94.8249</c:v>
                </c:pt>
                <c:pt idx="20">
                  <c:v>96.649299999999997</c:v>
                </c:pt>
                <c:pt idx="21">
                  <c:v>95.117500000000007</c:v>
                </c:pt>
                <c:pt idx="22">
                  <c:v>96.060599999999994</c:v>
                </c:pt>
                <c:pt idx="23">
                  <c:v>95.471599999999995</c:v>
                </c:pt>
                <c:pt idx="24">
                  <c:v>95.415899999999993</c:v>
                </c:pt>
                <c:pt idx="25">
                  <c:v>95.277799999999999</c:v>
                </c:pt>
                <c:pt idx="26">
                  <c:v>95.143000000000001</c:v>
                </c:pt>
                <c:pt idx="27">
                  <c:v>96.367800000000003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D8-45F4-BC2A-F9510B1DE13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Tasmania!$L$182:$L$222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D8-45F4-BC2A-F9510B1DE13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Tasmania!$L$224:$L$265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D8-45F4-BC2A-F9510B1D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Territory'!$L$35:$L$41</c:f>
              <c:numCache>
                <c:formatCode>0.0</c:formatCode>
                <c:ptCount val="7"/>
                <c:pt idx="0">
                  <c:v>99.72</c:v>
                </c:pt>
                <c:pt idx="1">
                  <c:v>98.3</c:v>
                </c:pt>
                <c:pt idx="2">
                  <c:v>98.44</c:v>
                </c:pt>
                <c:pt idx="3">
                  <c:v>97.51</c:v>
                </c:pt>
                <c:pt idx="4">
                  <c:v>99.04</c:v>
                </c:pt>
                <c:pt idx="5">
                  <c:v>96.38</c:v>
                </c:pt>
                <c:pt idx="6">
                  <c:v>93.44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4-408C-BFD6-34AB1F86767A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Territory'!$L$44:$L$50</c:f>
              <c:numCache>
                <c:formatCode>0.0</c:formatCode>
                <c:ptCount val="7"/>
                <c:pt idx="0">
                  <c:v>99.24</c:v>
                </c:pt>
                <c:pt idx="1">
                  <c:v>97.05</c:v>
                </c:pt>
                <c:pt idx="2">
                  <c:v>97.49</c:v>
                </c:pt>
                <c:pt idx="3">
                  <c:v>97.19</c:v>
                </c:pt>
                <c:pt idx="4">
                  <c:v>97.76</c:v>
                </c:pt>
                <c:pt idx="5">
                  <c:v>95.1</c:v>
                </c:pt>
                <c:pt idx="6">
                  <c:v>94.08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4-408C-BFD6-34AB1F86767A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Territory'!$L$53:$L$59</c:f>
              <c:numCache>
                <c:formatCode>0.0</c:formatCode>
                <c:ptCount val="7"/>
                <c:pt idx="0">
                  <c:v>99.77</c:v>
                </c:pt>
                <c:pt idx="1">
                  <c:v>97.05</c:v>
                </c:pt>
                <c:pt idx="2">
                  <c:v>97.35</c:v>
                </c:pt>
                <c:pt idx="3">
                  <c:v>97.17</c:v>
                </c:pt>
                <c:pt idx="4">
                  <c:v>97.68</c:v>
                </c:pt>
                <c:pt idx="5">
                  <c:v>95.2</c:v>
                </c:pt>
                <c:pt idx="6">
                  <c:v>93.96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54-408C-BFD6-34AB1F867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Territory'!$L$64:$L$70</c:f>
              <c:numCache>
                <c:formatCode>0.0</c:formatCode>
                <c:ptCount val="7"/>
                <c:pt idx="0">
                  <c:v>98.11</c:v>
                </c:pt>
                <c:pt idx="1">
                  <c:v>96.7</c:v>
                </c:pt>
                <c:pt idx="2">
                  <c:v>99.13</c:v>
                </c:pt>
                <c:pt idx="3">
                  <c:v>100.31</c:v>
                </c:pt>
                <c:pt idx="4">
                  <c:v>99.07</c:v>
                </c:pt>
                <c:pt idx="5">
                  <c:v>96.91</c:v>
                </c:pt>
                <c:pt idx="6">
                  <c:v>88.01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6-43B1-9C1F-BFFD4EF2E9BF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Territory'!$L$73:$L$79</c:f>
              <c:numCache>
                <c:formatCode>0.0</c:formatCode>
                <c:ptCount val="7"/>
                <c:pt idx="0">
                  <c:v>100.83</c:v>
                </c:pt>
                <c:pt idx="1">
                  <c:v>97.45</c:v>
                </c:pt>
                <c:pt idx="2">
                  <c:v>99.53</c:v>
                </c:pt>
                <c:pt idx="3">
                  <c:v>100.33</c:v>
                </c:pt>
                <c:pt idx="4">
                  <c:v>98.91</c:v>
                </c:pt>
                <c:pt idx="5">
                  <c:v>97.14</c:v>
                </c:pt>
                <c:pt idx="6">
                  <c:v>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6-43B1-9C1F-BFFD4EF2E9BF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Territory'!$L$82:$L$88</c:f>
              <c:numCache>
                <c:formatCode>0.0</c:formatCode>
                <c:ptCount val="7"/>
                <c:pt idx="0">
                  <c:v>100.16</c:v>
                </c:pt>
                <c:pt idx="1">
                  <c:v>97.38</c:v>
                </c:pt>
                <c:pt idx="2">
                  <c:v>99.11</c:v>
                </c:pt>
                <c:pt idx="3">
                  <c:v>100.45</c:v>
                </c:pt>
                <c:pt idx="4">
                  <c:v>99.09</c:v>
                </c:pt>
                <c:pt idx="5">
                  <c:v>97.52</c:v>
                </c:pt>
                <c:pt idx="6">
                  <c:v>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6-43B1-9C1F-BFFD4EF2E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Territory'!$L$142:$L$160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2.6800000000000001E-2</c:v>
                </c:pt>
                <c:pt idx="2">
                  <c:v>2.9000000000000001E-2</c:v>
                </c:pt>
                <c:pt idx="3">
                  <c:v>1.43E-2</c:v>
                </c:pt>
                <c:pt idx="4">
                  <c:v>8.3000000000000004E-2</c:v>
                </c:pt>
                <c:pt idx="5">
                  <c:v>2.7099999999999999E-2</c:v>
                </c:pt>
                <c:pt idx="6">
                  <c:v>8.4500000000000006E-2</c:v>
                </c:pt>
                <c:pt idx="7">
                  <c:v>7.3099999999999998E-2</c:v>
                </c:pt>
                <c:pt idx="8">
                  <c:v>4.1500000000000002E-2</c:v>
                </c:pt>
                <c:pt idx="9">
                  <c:v>5.4999999999999997E-3</c:v>
                </c:pt>
                <c:pt idx="10">
                  <c:v>1.41E-2</c:v>
                </c:pt>
                <c:pt idx="11">
                  <c:v>1.77E-2</c:v>
                </c:pt>
                <c:pt idx="12">
                  <c:v>5.6000000000000001E-2</c:v>
                </c:pt>
                <c:pt idx="13">
                  <c:v>5.1299999999999998E-2</c:v>
                </c:pt>
                <c:pt idx="14">
                  <c:v>0.14680000000000001</c:v>
                </c:pt>
                <c:pt idx="15">
                  <c:v>8.4500000000000006E-2</c:v>
                </c:pt>
                <c:pt idx="16">
                  <c:v>0.16520000000000001</c:v>
                </c:pt>
                <c:pt idx="17">
                  <c:v>2.01E-2</c:v>
                </c:pt>
                <c:pt idx="18">
                  <c:v>4.5699999999999998E-2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6-4F7A-8CA8-A61494928330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Territory'!$L$162:$L$180</c:f>
              <c:numCache>
                <c:formatCode>0.0%</c:formatCode>
                <c:ptCount val="19"/>
                <c:pt idx="0">
                  <c:v>1.2999999999999999E-2</c:v>
                </c:pt>
                <c:pt idx="1">
                  <c:v>2.5700000000000001E-2</c:v>
                </c:pt>
                <c:pt idx="2">
                  <c:v>2.9600000000000001E-2</c:v>
                </c:pt>
                <c:pt idx="3">
                  <c:v>1.4800000000000001E-2</c:v>
                </c:pt>
                <c:pt idx="4">
                  <c:v>8.14E-2</c:v>
                </c:pt>
                <c:pt idx="5">
                  <c:v>2.58E-2</c:v>
                </c:pt>
                <c:pt idx="6">
                  <c:v>8.5900000000000004E-2</c:v>
                </c:pt>
                <c:pt idx="7">
                  <c:v>6.3700000000000007E-2</c:v>
                </c:pt>
                <c:pt idx="8">
                  <c:v>3.7400000000000003E-2</c:v>
                </c:pt>
                <c:pt idx="9">
                  <c:v>5.4999999999999997E-3</c:v>
                </c:pt>
                <c:pt idx="10">
                  <c:v>1.3599999999999999E-2</c:v>
                </c:pt>
                <c:pt idx="11">
                  <c:v>1.7399999999999999E-2</c:v>
                </c:pt>
                <c:pt idx="12">
                  <c:v>5.3600000000000002E-2</c:v>
                </c:pt>
                <c:pt idx="13">
                  <c:v>4.9000000000000002E-2</c:v>
                </c:pt>
                <c:pt idx="14">
                  <c:v>0.15690000000000001</c:v>
                </c:pt>
                <c:pt idx="15">
                  <c:v>8.4699999999999998E-2</c:v>
                </c:pt>
                <c:pt idx="16">
                  <c:v>0.1754</c:v>
                </c:pt>
                <c:pt idx="17">
                  <c:v>2.06E-2</c:v>
                </c:pt>
                <c:pt idx="18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6-4F7A-8CA8-A6149492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Territory'!$L$93:$L$111</c:f>
              <c:numCache>
                <c:formatCode>0.0%</c:formatCode>
                <c:ptCount val="19"/>
                <c:pt idx="0">
                  <c:v>6.1999999999999998E-3</c:v>
                </c:pt>
                <c:pt idx="1">
                  <c:v>-5.7200000000000001E-2</c:v>
                </c:pt>
                <c:pt idx="2">
                  <c:v>3.5000000000000001E-3</c:v>
                </c:pt>
                <c:pt idx="3">
                  <c:v>2.07E-2</c:v>
                </c:pt>
                <c:pt idx="4">
                  <c:v>-3.6200000000000003E-2</c:v>
                </c:pt>
                <c:pt idx="5">
                  <c:v>-6.3100000000000003E-2</c:v>
                </c:pt>
                <c:pt idx="6">
                  <c:v>-1E-3</c:v>
                </c:pt>
                <c:pt idx="7">
                  <c:v>-0.14380000000000001</c:v>
                </c:pt>
                <c:pt idx="8">
                  <c:v>-0.1159</c:v>
                </c:pt>
                <c:pt idx="9">
                  <c:v>-5.1999999999999998E-3</c:v>
                </c:pt>
                <c:pt idx="10">
                  <c:v>-5.5100000000000003E-2</c:v>
                </c:pt>
                <c:pt idx="11">
                  <c:v>-3.3500000000000002E-2</c:v>
                </c:pt>
                <c:pt idx="12">
                  <c:v>-5.8999999999999997E-2</c:v>
                </c:pt>
                <c:pt idx="13">
                  <c:v>-6.1400000000000003E-2</c:v>
                </c:pt>
                <c:pt idx="14">
                  <c:v>5.0200000000000002E-2</c:v>
                </c:pt>
                <c:pt idx="15">
                  <c:v>-1.52E-2</c:v>
                </c:pt>
                <c:pt idx="16">
                  <c:v>4.2900000000000001E-2</c:v>
                </c:pt>
                <c:pt idx="17">
                  <c:v>7.9000000000000008E-3</c:v>
                </c:pt>
                <c:pt idx="18">
                  <c:v>-3.39E-2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6-4C60-8521-134532BD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'Northern Territory'!$L$267:$L$307</c:f>
              <c:numCache>
                <c:formatCode>0.0</c:formatCode>
                <c:ptCount val="41"/>
                <c:pt idx="0">
                  <c:v>100</c:v>
                </c:pt>
                <c:pt idx="1">
                  <c:v>98.884600000000006</c:v>
                </c:pt>
                <c:pt idx="2">
                  <c:v>96.312399999999997</c:v>
                </c:pt>
                <c:pt idx="3">
                  <c:v>94.499200000000002</c:v>
                </c:pt>
                <c:pt idx="4">
                  <c:v>92.985200000000006</c:v>
                </c:pt>
                <c:pt idx="5">
                  <c:v>92.451899999999995</c:v>
                </c:pt>
                <c:pt idx="6">
                  <c:v>92.792100000000005</c:v>
                </c:pt>
                <c:pt idx="7">
                  <c:v>93.306399999999996</c:v>
                </c:pt>
                <c:pt idx="8">
                  <c:v>93.8904</c:v>
                </c:pt>
                <c:pt idx="9">
                  <c:v>94.738200000000006</c:v>
                </c:pt>
                <c:pt idx="10">
                  <c:v>95.406300000000002</c:v>
                </c:pt>
                <c:pt idx="11">
                  <c:v>95.659599999999998</c:v>
                </c:pt>
                <c:pt idx="12">
                  <c:v>95.616600000000005</c:v>
                </c:pt>
                <c:pt idx="13">
                  <c:v>96.545699999999997</c:v>
                </c:pt>
                <c:pt idx="14">
                  <c:v>97.314099999999996</c:v>
                </c:pt>
                <c:pt idx="15">
                  <c:v>96.954800000000006</c:v>
                </c:pt>
                <c:pt idx="16">
                  <c:v>97.952600000000004</c:v>
                </c:pt>
                <c:pt idx="17">
                  <c:v>97.920100000000005</c:v>
                </c:pt>
                <c:pt idx="18">
                  <c:v>97.326599999999999</c:v>
                </c:pt>
                <c:pt idx="19">
                  <c:v>97.336100000000002</c:v>
                </c:pt>
                <c:pt idx="20">
                  <c:v>97.728999999999999</c:v>
                </c:pt>
                <c:pt idx="21">
                  <c:v>98.750699999999995</c:v>
                </c:pt>
                <c:pt idx="22">
                  <c:v>98.813800000000001</c:v>
                </c:pt>
                <c:pt idx="23">
                  <c:v>98.634100000000004</c:v>
                </c:pt>
                <c:pt idx="24">
                  <c:v>98.644599999999997</c:v>
                </c:pt>
                <c:pt idx="25">
                  <c:v>98.476399999999998</c:v>
                </c:pt>
                <c:pt idx="26">
                  <c:v>98.391400000000004</c:v>
                </c:pt>
                <c:pt idx="27">
                  <c:v>98.269199999999998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9-4C1A-8174-DA0204F72EC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029-4C1A-8174-DA0204F72ECD}"/>
              </c:ext>
            </c:extLst>
          </c:dPt>
          <c:cat>
            <c:strRef>
              <c:f>'Northern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'Northern Territory'!$L$309:$L$349</c:f>
              <c:numCache>
                <c:formatCode>0.0</c:formatCode>
                <c:ptCount val="41"/>
                <c:pt idx="0">
                  <c:v>100</c:v>
                </c:pt>
                <c:pt idx="1">
                  <c:v>98.911600000000007</c:v>
                </c:pt>
                <c:pt idx="2">
                  <c:v>97.234899999999996</c:v>
                </c:pt>
                <c:pt idx="3">
                  <c:v>96.177700000000002</c:v>
                </c:pt>
                <c:pt idx="4">
                  <c:v>95.128500000000003</c:v>
                </c:pt>
                <c:pt idx="5">
                  <c:v>95.298599999999993</c:v>
                </c:pt>
                <c:pt idx="6">
                  <c:v>96.187399999999997</c:v>
                </c:pt>
                <c:pt idx="7">
                  <c:v>96.544700000000006</c:v>
                </c:pt>
                <c:pt idx="8">
                  <c:v>95.288700000000006</c:v>
                </c:pt>
                <c:pt idx="9">
                  <c:v>94.844999999999999</c:v>
                </c:pt>
                <c:pt idx="10">
                  <c:v>94.802899999999994</c:v>
                </c:pt>
                <c:pt idx="11">
                  <c:v>94.708799999999997</c:v>
                </c:pt>
                <c:pt idx="12">
                  <c:v>94.669200000000004</c:v>
                </c:pt>
                <c:pt idx="13">
                  <c:v>95.141599999999997</c:v>
                </c:pt>
                <c:pt idx="14">
                  <c:v>97.143799999999999</c:v>
                </c:pt>
                <c:pt idx="15">
                  <c:v>102.5468</c:v>
                </c:pt>
                <c:pt idx="16">
                  <c:v>98.171700000000001</c:v>
                </c:pt>
                <c:pt idx="17">
                  <c:v>96.678600000000003</c:v>
                </c:pt>
                <c:pt idx="18">
                  <c:v>96.033000000000001</c:v>
                </c:pt>
                <c:pt idx="19">
                  <c:v>95.726500000000001</c:v>
                </c:pt>
                <c:pt idx="20">
                  <c:v>96.404899999999998</c:v>
                </c:pt>
                <c:pt idx="21">
                  <c:v>98.683499999999995</c:v>
                </c:pt>
                <c:pt idx="22">
                  <c:v>99.204700000000003</c:v>
                </c:pt>
                <c:pt idx="23">
                  <c:v>99.525999999999996</c:v>
                </c:pt>
                <c:pt idx="24">
                  <c:v>98.832899999999995</c:v>
                </c:pt>
                <c:pt idx="25">
                  <c:v>99.389200000000002</c:v>
                </c:pt>
                <c:pt idx="26">
                  <c:v>99.477800000000002</c:v>
                </c:pt>
                <c:pt idx="27">
                  <c:v>99.467200000000005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29-4C1A-8174-DA0204F72EC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'Northern Territory'!$L$182:$L$222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29-4C1A-8174-DA0204F72EC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'Northern Territory'!$L$224:$L$265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29-4C1A-8174-DA0204F7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Territory'!$L$35:$L$41</c:f>
              <c:numCache>
                <c:formatCode>0.0</c:formatCode>
                <c:ptCount val="7"/>
                <c:pt idx="0">
                  <c:v>89.03</c:v>
                </c:pt>
                <c:pt idx="1">
                  <c:v>93.76</c:v>
                </c:pt>
                <c:pt idx="2">
                  <c:v>97.17</c:v>
                </c:pt>
                <c:pt idx="3">
                  <c:v>98.68</c:v>
                </c:pt>
                <c:pt idx="4">
                  <c:v>97.81</c:v>
                </c:pt>
                <c:pt idx="5">
                  <c:v>95.95</c:v>
                </c:pt>
                <c:pt idx="6">
                  <c:v>89.22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1-4D40-B9A5-DCA85CA2A570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Territory'!$L$44:$L$50</c:f>
              <c:numCache>
                <c:formatCode>0.0</c:formatCode>
                <c:ptCount val="7"/>
                <c:pt idx="0">
                  <c:v>87.68</c:v>
                </c:pt>
                <c:pt idx="1">
                  <c:v>92.84</c:v>
                </c:pt>
                <c:pt idx="2">
                  <c:v>95.08</c:v>
                </c:pt>
                <c:pt idx="3">
                  <c:v>96.76</c:v>
                </c:pt>
                <c:pt idx="4">
                  <c:v>95.92</c:v>
                </c:pt>
                <c:pt idx="5">
                  <c:v>93.53</c:v>
                </c:pt>
                <c:pt idx="6">
                  <c:v>86.47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1-4D40-B9A5-DCA85CA2A570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Territory'!$L$53:$L$59</c:f>
              <c:numCache>
                <c:formatCode>0.0</c:formatCode>
                <c:ptCount val="7"/>
                <c:pt idx="0">
                  <c:v>89.47</c:v>
                </c:pt>
                <c:pt idx="1">
                  <c:v>92.9</c:v>
                </c:pt>
                <c:pt idx="2">
                  <c:v>95.09</c:v>
                </c:pt>
                <c:pt idx="3">
                  <c:v>96.9</c:v>
                </c:pt>
                <c:pt idx="4">
                  <c:v>96.41</c:v>
                </c:pt>
                <c:pt idx="5">
                  <c:v>93.37</c:v>
                </c:pt>
                <c:pt idx="6">
                  <c:v>85.22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11-4D40-B9A5-DCA85CA2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Territory'!$L$64:$L$70</c:f>
              <c:numCache>
                <c:formatCode>0.0</c:formatCode>
                <c:ptCount val="7"/>
                <c:pt idx="0">
                  <c:v>93.11</c:v>
                </c:pt>
                <c:pt idx="1">
                  <c:v>94.31</c:v>
                </c:pt>
                <c:pt idx="2">
                  <c:v>97.72</c:v>
                </c:pt>
                <c:pt idx="3">
                  <c:v>99.02</c:v>
                </c:pt>
                <c:pt idx="4">
                  <c:v>98.56</c:v>
                </c:pt>
                <c:pt idx="5">
                  <c:v>95.58</c:v>
                </c:pt>
                <c:pt idx="6">
                  <c:v>89.16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0-4463-9BE9-2CBAAE4A012E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Territory'!$L$73:$L$79</c:f>
              <c:numCache>
                <c:formatCode>0.0</c:formatCode>
                <c:ptCount val="7"/>
                <c:pt idx="0">
                  <c:v>92.68</c:v>
                </c:pt>
                <c:pt idx="1">
                  <c:v>94.02</c:v>
                </c:pt>
                <c:pt idx="2">
                  <c:v>97</c:v>
                </c:pt>
                <c:pt idx="3">
                  <c:v>98.27</c:v>
                </c:pt>
                <c:pt idx="4">
                  <c:v>97.5</c:v>
                </c:pt>
                <c:pt idx="5">
                  <c:v>94.01</c:v>
                </c:pt>
                <c:pt idx="6">
                  <c:v>87.28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0-4463-9BE9-2CBAAE4A012E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Territory'!$L$82:$L$88</c:f>
              <c:numCache>
                <c:formatCode>0.0</c:formatCode>
                <c:ptCount val="7"/>
                <c:pt idx="0">
                  <c:v>93.02</c:v>
                </c:pt>
                <c:pt idx="1">
                  <c:v>93.56</c:v>
                </c:pt>
                <c:pt idx="2">
                  <c:v>96.86</c:v>
                </c:pt>
                <c:pt idx="3">
                  <c:v>98.09</c:v>
                </c:pt>
                <c:pt idx="4">
                  <c:v>97.39</c:v>
                </c:pt>
                <c:pt idx="5">
                  <c:v>93.53</c:v>
                </c:pt>
                <c:pt idx="6">
                  <c:v>87.26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0-4463-9BE9-2CBAAE4A0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Territory'!$L$142:$L$160</c:f>
              <c:numCache>
                <c:formatCode>0.0%</c:formatCode>
                <c:ptCount val="19"/>
                <c:pt idx="0">
                  <c:v>1.6999999999999999E-3</c:v>
                </c:pt>
                <c:pt idx="1">
                  <c:v>1E-3</c:v>
                </c:pt>
                <c:pt idx="2">
                  <c:v>2.1399999999999999E-2</c:v>
                </c:pt>
                <c:pt idx="3">
                  <c:v>6.4000000000000003E-3</c:v>
                </c:pt>
                <c:pt idx="4">
                  <c:v>5.3199999999999997E-2</c:v>
                </c:pt>
                <c:pt idx="5">
                  <c:v>1.52E-2</c:v>
                </c:pt>
                <c:pt idx="6">
                  <c:v>7.9500000000000001E-2</c:v>
                </c:pt>
                <c:pt idx="7">
                  <c:v>8.2199999999999995E-2</c:v>
                </c:pt>
                <c:pt idx="8">
                  <c:v>1.61E-2</c:v>
                </c:pt>
                <c:pt idx="9">
                  <c:v>1.7600000000000001E-2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0.12620000000000001</c:v>
                </c:pt>
                <c:pt idx="13">
                  <c:v>7.51E-2</c:v>
                </c:pt>
                <c:pt idx="14">
                  <c:v>0.23860000000000001</c:v>
                </c:pt>
                <c:pt idx="15">
                  <c:v>7.5300000000000006E-2</c:v>
                </c:pt>
                <c:pt idx="16">
                  <c:v>9.9400000000000002E-2</c:v>
                </c:pt>
                <c:pt idx="17">
                  <c:v>1.8499999999999999E-2</c:v>
                </c:pt>
                <c:pt idx="18">
                  <c:v>3.61E-2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46D5-B8BE-A908F2CBB639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Territory'!$L$162:$L$180</c:f>
              <c:numCache>
                <c:formatCode>0.0%</c:formatCode>
                <c:ptCount val="19"/>
                <c:pt idx="0">
                  <c:v>1.6000000000000001E-3</c:v>
                </c:pt>
                <c:pt idx="1">
                  <c:v>1.1000000000000001E-3</c:v>
                </c:pt>
                <c:pt idx="2">
                  <c:v>2.1499999999999998E-2</c:v>
                </c:pt>
                <c:pt idx="3">
                  <c:v>6.6E-3</c:v>
                </c:pt>
                <c:pt idx="4">
                  <c:v>5.2299999999999999E-2</c:v>
                </c:pt>
                <c:pt idx="5">
                  <c:v>1.6500000000000001E-2</c:v>
                </c:pt>
                <c:pt idx="6">
                  <c:v>7.9699999999999993E-2</c:v>
                </c:pt>
                <c:pt idx="7">
                  <c:v>6.5299999999999997E-2</c:v>
                </c:pt>
                <c:pt idx="8">
                  <c:v>1.52E-2</c:v>
                </c:pt>
                <c:pt idx="9">
                  <c:v>1.7000000000000001E-2</c:v>
                </c:pt>
                <c:pt idx="10">
                  <c:v>2.0400000000000001E-2</c:v>
                </c:pt>
                <c:pt idx="11">
                  <c:v>1.5800000000000002E-2</c:v>
                </c:pt>
                <c:pt idx="12">
                  <c:v>0.12590000000000001</c:v>
                </c:pt>
                <c:pt idx="13">
                  <c:v>7.6200000000000004E-2</c:v>
                </c:pt>
                <c:pt idx="14">
                  <c:v>0.24959999999999999</c:v>
                </c:pt>
                <c:pt idx="15">
                  <c:v>7.3599999999999999E-2</c:v>
                </c:pt>
                <c:pt idx="16">
                  <c:v>0.1056</c:v>
                </c:pt>
                <c:pt idx="17">
                  <c:v>1.8100000000000002E-2</c:v>
                </c:pt>
                <c:pt idx="18">
                  <c:v>3.8100000000000002E-2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8-46D5-B8BE-A908F2CBB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Territory'!$L$93:$L$111</c:f>
              <c:numCache>
                <c:formatCode>0.0%</c:formatCode>
                <c:ptCount val="19"/>
                <c:pt idx="0">
                  <c:v>-0.1348</c:v>
                </c:pt>
                <c:pt idx="1">
                  <c:v>4.6699999999999998E-2</c:v>
                </c:pt>
                <c:pt idx="2">
                  <c:v>-4.1099999999999998E-2</c:v>
                </c:pt>
                <c:pt idx="3">
                  <c:v>-2.3699999999999999E-2</c:v>
                </c:pt>
                <c:pt idx="4">
                  <c:v>-6.2600000000000003E-2</c:v>
                </c:pt>
                <c:pt idx="5">
                  <c:v>3.4299999999999997E-2</c:v>
                </c:pt>
                <c:pt idx="6">
                  <c:v>-4.3900000000000002E-2</c:v>
                </c:pt>
                <c:pt idx="7">
                  <c:v>-0.2427</c:v>
                </c:pt>
                <c:pt idx="8">
                  <c:v>-0.10390000000000001</c:v>
                </c:pt>
                <c:pt idx="9">
                  <c:v>-8.1699999999999995E-2</c:v>
                </c:pt>
                <c:pt idx="10">
                  <c:v>3.1199999999999999E-2</c:v>
                </c:pt>
                <c:pt idx="11">
                  <c:v>-0.1399</c:v>
                </c:pt>
                <c:pt idx="12">
                  <c:v>-4.8399999999999999E-2</c:v>
                </c:pt>
                <c:pt idx="13">
                  <c:v>-3.2099999999999997E-2</c:v>
                </c:pt>
                <c:pt idx="14">
                  <c:v>-2.5999999999999999E-3</c:v>
                </c:pt>
                <c:pt idx="15">
                  <c:v>-6.7299999999999999E-2</c:v>
                </c:pt>
                <c:pt idx="16">
                  <c:v>1.2999999999999999E-2</c:v>
                </c:pt>
                <c:pt idx="17">
                  <c:v>-6.59E-2</c:v>
                </c:pt>
                <c:pt idx="18">
                  <c:v>6.7999999999999996E-3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8-4A1A-9EB8-97EFA5770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Wales'!$L$93:$L$111</c:f>
              <c:numCache>
                <c:formatCode>0.0%</c:formatCode>
                <c:ptCount val="19"/>
                <c:pt idx="0">
                  <c:v>-7.3099999999999998E-2</c:v>
                </c:pt>
                <c:pt idx="1">
                  <c:v>7.4000000000000003E-3</c:v>
                </c:pt>
                <c:pt idx="2">
                  <c:v>-3.4200000000000001E-2</c:v>
                </c:pt>
                <c:pt idx="3">
                  <c:v>7.1900000000000006E-2</c:v>
                </c:pt>
                <c:pt idx="4">
                  <c:v>-6.9900000000000004E-2</c:v>
                </c:pt>
                <c:pt idx="5">
                  <c:v>-3.4200000000000001E-2</c:v>
                </c:pt>
                <c:pt idx="6">
                  <c:v>-4.3499999999999997E-2</c:v>
                </c:pt>
                <c:pt idx="7">
                  <c:v>-0.14660000000000001</c:v>
                </c:pt>
                <c:pt idx="8">
                  <c:v>-0.1056</c:v>
                </c:pt>
                <c:pt idx="9">
                  <c:v>-8.8700000000000001E-2</c:v>
                </c:pt>
                <c:pt idx="10">
                  <c:v>3.2000000000000001E-2</c:v>
                </c:pt>
                <c:pt idx="11">
                  <c:v>-5.3400000000000003E-2</c:v>
                </c:pt>
                <c:pt idx="12">
                  <c:v>-4.3999999999999997E-2</c:v>
                </c:pt>
                <c:pt idx="13">
                  <c:v>-4.3299999999999998E-2</c:v>
                </c:pt>
                <c:pt idx="14">
                  <c:v>5.0799999999999998E-2</c:v>
                </c:pt>
                <c:pt idx="15">
                  <c:v>2.9999999999999997E-4</c:v>
                </c:pt>
                <c:pt idx="16">
                  <c:v>1.9E-2</c:v>
                </c:pt>
                <c:pt idx="17">
                  <c:v>-0.1113</c:v>
                </c:pt>
                <c:pt idx="18">
                  <c:v>-4.9000000000000002E-2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B-4744-85C4-BCB98362B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'Australian Capital Territory'!$L$267:$L$307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99.312100000000001</c:v>
                </c:pt>
                <c:pt idx="2">
                  <c:v>96.708799999999997</c:v>
                </c:pt>
                <c:pt idx="3">
                  <c:v>94.436199999999999</c:v>
                </c:pt>
                <c:pt idx="4">
                  <c:v>93.071299999999994</c:v>
                </c:pt>
                <c:pt idx="5">
                  <c:v>92.697599999999994</c:v>
                </c:pt>
                <c:pt idx="6">
                  <c:v>92.8733</c:v>
                </c:pt>
                <c:pt idx="7">
                  <c:v>93.206100000000006</c:v>
                </c:pt>
                <c:pt idx="8">
                  <c:v>93.456999999999994</c:v>
                </c:pt>
                <c:pt idx="9">
                  <c:v>93.923000000000002</c:v>
                </c:pt>
                <c:pt idx="10">
                  <c:v>94.410799999999995</c:v>
                </c:pt>
                <c:pt idx="11">
                  <c:v>94.614999999999995</c:v>
                </c:pt>
                <c:pt idx="12">
                  <c:v>94.826499999999996</c:v>
                </c:pt>
                <c:pt idx="13">
                  <c:v>95.063400000000001</c:v>
                </c:pt>
                <c:pt idx="14">
                  <c:v>95.206999999999994</c:v>
                </c:pt>
                <c:pt idx="15">
                  <c:v>95.820300000000003</c:v>
                </c:pt>
                <c:pt idx="16">
                  <c:v>96.538799999999995</c:v>
                </c:pt>
                <c:pt idx="17">
                  <c:v>97.055599999999998</c:v>
                </c:pt>
                <c:pt idx="18">
                  <c:v>96.752899999999997</c:v>
                </c:pt>
                <c:pt idx="19">
                  <c:v>96.765299999999996</c:v>
                </c:pt>
                <c:pt idx="20">
                  <c:v>97.144800000000004</c:v>
                </c:pt>
                <c:pt idx="21">
                  <c:v>97.1691</c:v>
                </c:pt>
                <c:pt idx="22">
                  <c:v>97.168599999999998</c:v>
                </c:pt>
                <c:pt idx="23">
                  <c:v>96.552199999999999</c:v>
                </c:pt>
                <c:pt idx="24">
                  <c:v>96.255200000000002</c:v>
                </c:pt>
                <c:pt idx="25">
                  <c:v>95.816699999999997</c:v>
                </c:pt>
                <c:pt idx="26">
                  <c:v>95.367699999999999</c:v>
                </c:pt>
                <c:pt idx="27">
                  <c:v>95.369299999999996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C-4B03-BE0D-BCBA2F5079A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FDC-4B03-BE0D-BCBA2F5079A1}"/>
              </c:ext>
            </c:extLst>
          </c:dPt>
          <c:cat>
            <c:strRef>
              <c:f>'Australian Capital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'Australian Capital Territory'!$L$309:$L$349</c:f>
              <c:numCache>
                <c:formatCode>0.0</c:formatCode>
                <c:ptCount val="41"/>
                <c:pt idx="0">
                  <c:v>100</c:v>
                </c:pt>
                <c:pt idx="1">
                  <c:v>98.784000000000006</c:v>
                </c:pt>
                <c:pt idx="2">
                  <c:v>97.660600000000002</c:v>
                </c:pt>
                <c:pt idx="3">
                  <c:v>98.336100000000002</c:v>
                </c:pt>
                <c:pt idx="4">
                  <c:v>98.306899999999999</c:v>
                </c:pt>
                <c:pt idx="5">
                  <c:v>98.5749</c:v>
                </c:pt>
                <c:pt idx="6">
                  <c:v>98.565100000000001</c:v>
                </c:pt>
                <c:pt idx="7">
                  <c:v>99.0471</c:v>
                </c:pt>
                <c:pt idx="8">
                  <c:v>99.194500000000005</c:v>
                </c:pt>
                <c:pt idx="9">
                  <c:v>97.239900000000006</c:v>
                </c:pt>
                <c:pt idx="10">
                  <c:v>96.328500000000005</c:v>
                </c:pt>
                <c:pt idx="11">
                  <c:v>96.863699999999994</c:v>
                </c:pt>
                <c:pt idx="12">
                  <c:v>97.758899999999997</c:v>
                </c:pt>
                <c:pt idx="13">
                  <c:v>97.751300000000001</c:v>
                </c:pt>
                <c:pt idx="14">
                  <c:v>98.380700000000004</c:v>
                </c:pt>
                <c:pt idx="15">
                  <c:v>99.641599999999997</c:v>
                </c:pt>
                <c:pt idx="16">
                  <c:v>101.0658</c:v>
                </c:pt>
                <c:pt idx="17">
                  <c:v>99.343299999999999</c:v>
                </c:pt>
                <c:pt idx="18">
                  <c:v>97.828199999999995</c:v>
                </c:pt>
                <c:pt idx="19">
                  <c:v>97.518900000000002</c:v>
                </c:pt>
                <c:pt idx="20">
                  <c:v>98.635400000000004</c:v>
                </c:pt>
                <c:pt idx="21">
                  <c:v>99.388400000000004</c:v>
                </c:pt>
                <c:pt idx="22">
                  <c:v>98.369600000000005</c:v>
                </c:pt>
                <c:pt idx="23">
                  <c:v>98.006600000000006</c:v>
                </c:pt>
                <c:pt idx="24">
                  <c:v>98.200199999999995</c:v>
                </c:pt>
                <c:pt idx="25">
                  <c:v>97.794499999999999</c:v>
                </c:pt>
                <c:pt idx="26">
                  <c:v>97.753399999999999</c:v>
                </c:pt>
                <c:pt idx="27">
                  <c:v>98.142700000000005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DC-4B03-BE0D-BCBA2F5079A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'Australian Capital Territory'!$L$182:$L$222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C-4B03-BE0D-BCBA2F5079A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'Australian Capital Territory'!$L$224:$L$265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C-4B03-BE0D-BCBA2F50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'New South Wales'!$L$267:$L$307</c:f>
              <c:numCache>
                <c:formatCode>0.0</c:formatCode>
                <c:ptCount val="41"/>
                <c:pt idx="0">
                  <c:v>100</c:v>
                </c:pt>
                <c:pt idx="1">
                  <c:v>99.247100000000003</c:v>
                </c:pt>
                <c:pt idx="2">
                  <c:v>96.293899999999994</c:v>
                </c:pt>
                <c:pt idx="3">
                  <c:v>93.717600000000004</c:v>
                </c:pt>
                <c:pt idx="4">
                  <c:v>92.1584</c:v>
                </c:pt>
                <c:pt idx="5">
                  <c:v>91.581500000000005</c:v>
                </c:pt>
                <c:pt idx="6">
                  <c:v>91.74</c:v>
                </c:pt>
                <c:pt idx="7">
                  <c:v>92.229299999999995</c:v>
                </c:pt>
                <c:pt idx="8">
                  <c:v>92.930400000000006</c:v>
                </c:pt>
                <c:pt idx="9">
                  <c:v>93.651600000000002</c:v>
                </c:pt>
                <c:pt idx="10">
                  <c:v>94.076599999999999</c:v>
                </c:pt>
                <c:pt idx="11">
                  <c:v>94.718999999999994</c:v>
                </c:pt>
                <c:pt idx="12">
                  <c:v>95.784700000000001</c:v>
                </c:pt>
                <c:pt idx="13">
                  <c:v>95.789000000000001</c:v>
                </c:pt>
                <c:pt idx="14">
                  <c:v>95.959199999999996</c:v>
                </c:pt>
                <c:pt idx="15">
                  <c:v>96.179900000000004</c:v>
                </c:pt>
                <c:pt idx="16">
                  <c:v>96.719700000000003</c:v>
                </c:pt>
                <c:pt idx="17">
                  <c:v>96.9739</c:v>
                </c:pt>
                <c:pt idx="18">
                  <c:v>96.735799999999998</c:v>
                </c:pt>
                <c:pt idx="19">
                  <c:v>96.914199999999994</c:v>
                </c:pt>
                <c:pt idx="20">
                  <c:v>97.068200000000004</c:v>
                </c:pt>
                <c:pt idx="21">
                  <c:v>97.011099999999999</c:v>
                </c:pt>
                <c:pt idx="22">
                  <c:v>97.047300000000007</c:v>
                </c:pt>
                <c:pt idx="23">
                  <c:v>96.859099999999998</c:v>
                </c:pt>
                <c:pt idx="24">
                  <c:v>96.859099999999998</c:v>
                </c:pt>
                <c:pt idx="25">
                  <c:v>96.380499999999998</c:v>
                </c:pt>
                <c:pt idx="26">
                  <c:v>96.141199999999998</c:v>
                </c:pt>
                <c:pt idx="27">
                  <c:v>96.683099999999996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8-49E1-891A-D38058D88BE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5E8-49E1-891A-D38058D88BE5}"/>
              </c:ext>
            </c:extLst>
          </c:dPt>
          <c:cat>
            <c:strRef>
              <c:f>'New South Wales'!$K$182:$K$222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'New South Wales'!$L$309:$L$349</c:f>
              <c:numCache>
                <c:formatCode>0.0</c:formatCode>
                <c:ptCount val="41"/>
                <c:pt idx="0">
                  <c:v>100</c:v>
                </c:pt>
                <c:pt idx="1">
                  <c:v>100.28959999999999</c:v>
                </c:pt>
                <c:pt idx="2">
                  <c:v>99.417199999999994</c:v>
                </c:pt>
                <c:pt idx="3">
                  <c:v>97.391000000000005</c:v>
                </c:pt>
                <c:pt idx="4">
                  <c:v>94.906599999999997</c:v>
                </c:pt>
                <c:pt idx="5">
                  <c:v>94.549599999999998</c:v>
                </c:pt>
                <c:pt idx="6">
                  <c:v>94.093800000000002</c:v>
                </c:pt>
                <c:pt idx="7">
                  <c:v>94.389399999999995</c:v>
                </c:pt>
                <c:pt idx="8">
                  <c:v>92.490399999999994</c:v>
                </c:pt>
                <c:pt idx="9">
                  <c:v>92.015199999999993</c:v>
                </c:pt>
                <c:pt idx="10">
                  <c:v>91.862399999999994</c:v>
                </c:pt>
                <c:pt idx="11">
                  <c:v>94.289500000000004</c:v>
                </c:pt>
                <c:pt idx="12">
                  <c:v>95.528199999999998</c:v>
                </c:pt>
                <c:pt idx="13">
                  <c:v>95.960899999999995</c:v>
                </c:pt>
                <c:pt idx="14">
                  <c:v>97.061199999999999</c:v>
                </c:pt>
                <c:pt idx="15">
                  <c:v>96.691699999999997</c:v>
                </c:pt>
                <c:pt idx="16">
                  <c:v>98.087100000000007</c:v>
                </c:pt>
                <c:pt idx="17">
                  <c:v>95.269800000000004</c:v>
                </c:pt>
                <c:pt idx="18">
                  <c:v>94.525700000000001</c:v>
                </c:pt>
                <c:pt idx="19">
                  <c:v>94.432000000000002</c:v>
                </c:pt>
                <c:pt idx="20">
                  <c:v>94.968599999999995</c:v>
                </c:pt>
                <c:pt idx="21">
                  <c:v>95.504599999999996</c:v>
                </c:pt>
                <c:pt idx="22">
                  <c:v>95.293499999999995</c:v>
                </c:pt>
                <c:pt idx="23">
                  <c:v>94.9191</c:v>
                </c:pt>
                <c:pt idx="24">
                  <c:v>94.952799999999996</c:v>
                </c:pt>
                <c:pt idx="25">
                  <c:v>95.477999999999994</c:v>
                </c:pt>
                <c:pt idx="26">
                  <c:v>95.204300000000003</c:v>
                </c:pt>
                <c:pt idx="27">
                  <c:v>96.587800000000001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8-49E1-891A-D38058D88BE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'New South Wales'!$L$182:$L$222</c:f>
              <c:numCache>
                <c:formatCode>0.0</c:formatCode>
                <c:ptCount val="41"/>
                <c:pt idx="0">
                  <c:v>100</c:v>
                </c:pt>
                <c:pt idx="1">
                  <c:v>99.277699999999996</c:v>
                </c:pt>
                <c:pt idx="2">
                  <c:v>96.308700000000002</c:v>
                </c:pt>
                <c:pt idx="3">
                  <c:v>93.6524</c:v>
                </c:pt>
                <c:pt idx="4">
                  <c:v>91.9285</c:v>
                </c:pt>
                <c:pt idx="5">
                  <c:v>91.4696</c:v>
                </c:pt>
                <c:pt idx="6">
                  <c:v>91.802099999999996</c:v>
                </c:pt>
                <c:pt idx="7">
                  <c:v>92.199100000000001</c:v>
                </c:pt>
                <c:pt idx="8">
                  <c:v>92.746099999999998</c:v>
                </c:pt>
                <c:pt idx="9">
                  <c:v>93.278400000000005</c:v>
                </c:pt>
                <c:pt idx="10">
                  <c:v>93.581500000000005</c:v>
                </c:pt>
                <c:pt idx="11">
                  <c:v>94.088099999999997</c:v>
                </c:pt>
                <c:pt idx="12">
                  <c:v>95.004999999999995</c:v>
                </c:pt>
                <c:pt idx="13">
                  <c:v>95.464100000000002</c:v>
                </c:pt>
                <c:pt idx="14">
                  <c:v>95.654899999999998</c:v>
                </c:pt>
                <c:pt idx="15">
                  <c:v>95.594800000000006</c:v>
                </c:pt>
                <c:pt idx="16">
                  <c:v>96.297300000000007</c:v>
                </c:pt>
                <c:pt idx="17">
                  <c:v>96.584299999999999</c:v>
                </c:pt>
                <c:pt idx="18">
                  <c:v>96.449299999999994</c:v>
                </c:pt>
                <c:pt idx="19">
                  <c:v>96.501199999999997</c:v>
                </c:pt>
                <c:pt idx="20">
                  <c:v>96.569299999999998</c:v>
                </c:pt>
                <c:pt idx="21">
                  <c:v>96.344499999999996</c:v>
                </c:pt>
                <c:pt idx="22">
                  <c:v>96.1678</c:v>
                </c:pt>
                <c:pt idx="23">
                  <c:v>96.063199999999995</c:v>
                </c:pt>
                <c:pt idx="24">
                  <c:v>95.950599999999994</c:v>
                </c:pt>
                <c:pt idx="25">
                  <c:v>95.576499999999996</c:v>
                </c:pt>
                <c:pt idx="26">
                  <c:v>95.529899999999998</c:v>
                </c:pt>
                <c:pt idx="27">
                  <c:v>95.881299999999996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E8-49E1-891A-D38058D88BE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Wales'!$K$182:$K$222</c:f>
              <c:strCache>
                <c:ptCount val="2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</c:strCache>
            </c:strRef>
          </c:cat>
          <c:val>
            <c:numRef>
              <c:f>'New South Wales'!$L$224:$L$265</c:f>
              <c:numCache>
                <c:formatCode>0.0</c:formatCode>
                <c:ptCount val="42"/>
                <c:pt idx="0">
                  <c:v>100</c:v>
                </c:pt>
                <c:pt idx="1">
                  <c:v>99.671800000000005</c:v>
                </c:pt>
                <c:pt idx="2">
                  <c:v>98.415499999999994</c:v>
                </c:pt>
                <c:pt idx="3">
                  <c:v>96.688199999999995</c:v>
                </c:pt>
                <c:pt idx="4">
                  <c:v>94.130600000000001</c:v>
                </c:pt>
                <c:pt idx="5">
                  <c:v>94.024199999999993</c:v>
                </c:pt>
                <c:pt idx="6">
                  <c:v>94.259</c:v>
                </c:pt>
                <c:pt idx="7">
                  <c:v>94.709199999999996</c:v>
                </c:pt>
                <c:pt idx="8">
                  <c:v>93.350499999999997</c:v>
                </c:pt>
                <c:pt idx="9">
                  <c:v>92.688999999999993</c:v>
                </c:pt>
                <c:pt idx="10">
                  <c:v>92.309399999999997</c:v>
                </c:pt>
                <c:pt idx="11">
                  <c:v>93.583500000000001</c:v>
                </c:pt>
                <c:pt idx="12">
                  <c:v>95.391999999999996</c:v>
                </c:pt>
                <c:pt idx="13">
                  <c:v>96.089500000000001</c:v>
                </c:pt>
                <c:pt idx="14">
                  <c:v>97.004000000000005</c:v>
                </c:pt>
                <c:pt idx="15">
                  <c:v>97.247299999999996</c:v>
                </c:pt>
                <c:pt idx="16">
                  <c:v>98.873599999999996</c:v>
                </c:pt>
                <c:pt idx="17">
                  <c:v>95.789599999999993</c:v>
                </c:pt>
                <c:pt idx="18">
                  <c:v>95.215800000000002</c:v>
                </c:pt>
                <c:pt idx="19">
                  <c:v>94.859899999999996</c:v>
                </c:pt>
                <c:pt idx="20">
                  <c:v>95.541300000000007</c:v>
                </c:pt>
                <c:pt idx="21">
                  <c:v>95.915099999999995</c:v>
                </c:pt>
                <c:pt idx="22">
                  <c:v>95.477699999999999</c:v>
                </c:pt>
                <c:pt idx="23">
                  <c:v>95.258799999999994</c:v>
                </c:pt>
                <c:pt idx="24">
                  <c:v>95.311800000000005</c:v>
                </c:pt>
                <c:pt idx="25">
                  <c:v>96.393299999999996</c:v>
                </c:pt>
                <c:pt idx="26">
                  <c:v>96.207099999999997</c:v>
                </c:pt>
                <c:pt idx="27">
                  <c:v>97.123199999999997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E8-49E1-891A-D38058D88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Victoria!$L$35:$L$41</c:f>
              <c:numCache>
                <c:formatCode>0.0</c:formatCode>
                <c:ptCount val="7"/>
                <c:pt idx="0">
                  <c:v>81.27</c:v>
                </c:pt>
                <c:pt idx="1">
                  <c:v>88.82</c:v>
                </c:pt>
                <c:pt idx="2">
                  <c:v>94.84</c:v>
                </c:pt>
                <c:pt idx="3">
                  <c:v>96.41</c:v>
                </c:pt>
                <c:pt idx="4">
                  <c:v>96.34</c:v>
                </c:pt>
                <c:pt idx="5">
                  <c:v>92.96</c:v>
                </c:pt>
                <c:pt idx="6">
                  <c:v>86.53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9-472C-A560-4986D94EAE32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Victoria!$L$44:$L$50</c:f>
              <c:numCache>
                <c:formatCode>0.0</c:formatCode>
                <c:ptCount val="7"/>
                <c:pt idx="0">
                  <c:v>86.38</c:v>
                </c:pt>
                <c:pt idx="1">
                  <c:v>88.07</c:v>
                </c:pt>
                <c:pt idx="2">
                  <c:v>93.58</c:v>
                </c:pt>
                <c:pt idx="3">
                  <c:v>95.1</c:v>
                </c:pt>
                <c:pt idx="4">
                  <c:v>94.89</c:v>
                </c:pt>
                <c:pt idx="5">
                  <c:v>91.54</c:v>
                </c:pt>
                <c:pt idx="6">
                  <c:v>84.78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9-472C-A560-4986D94EAE32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Victoria!$K$35:$K$41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Victoria!$L$53:$L$59</c:f>
              <c:numCache>
                <c:formatCode>0.0</c:formatCode>
                <c:ptCount val="7"/>
                <c:pt idx="0">
                  <c:v>88.52</c:v>
                </c:pt>
                <c:pt idx="1">
                  <c:v>88.33</c:v>
                </c:pt>
                <c:pt idx="2">
                  <c:v>93.97</c:v>
                </c:pt>
                <c:pt idx="3">
                  <c:v>95.63</c:v>
                </c:pt>
                <c:pt idx="4">
                  <c:v>95.46</c:v>
                </c:pt>
                <c:pt idx="5">
                  <c:v>92.06</c:v>
                </c:pt>
                <c:pt idx="6">
                  <c:v>85.07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9-472C-A560-4986D94E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22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Victoria!$L$64:$L$70</c:f>
              <c:numCache>
                <c:formatCode>0.0</c:formatCode>
                <c:ptCount val="7"/>
                <c:pt idx="0">
                  <c:v>74.3</c:v>
                </c:pt>
                <c:pt idx="1">
                  <c:v>87.7</c:v>
                </c:pt>
                <c:pt idx="2">
                  <c:v>94.63</c:v>
                </c:pt>
                <c:pt idx="3">
                  <c:v>95.58</c:v>
                </c:pt>
                <c:pt idx="4">
                  <c:v>95.57</c:v>
                </c:pt>
                <c:pt idx="5">
                  <c:v>91.56</c:v>
                </c:pt>
                <c:pt idx="6">
                  <c:v>83.13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2-4C43-AC8F-8211958B9D27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12 September)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Victoria!$L$73:$L$79</c:f>
              <c:numCache>
                <c:formatCode>0.0</c:formatCode>
                <c:ptCount val="7"/>
                <c:pt idx="0">
                  <c:v>78.83</c:v>
                </c:pt>
                <c:pt idx="1">
                  <c:v>87.57</c:v>
                </c:pt>
                <c:pt idx="2">
                  <c:v>94</c:v>
                </c:pt>
                <c:pt idx="3">
                  <c:v>95.02</c:v>
                </c:pt>
                <c:pt idx="4">
                  <c:v>95.14</c:v>
                </c:pt>
                <c:pt idx="5">
                  <c:v>90.8</c:v>
                </c:pt>
                <c:pt idx="6">
                  <c:v>82.03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2-4C43-AC8F-8211958B9D27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Victoria!$K$64:$K$70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Victoria!$L$82:$L$88</c:f>
              <c:numCache>
                <c:formatCode>0.0</c:formatCode>
                <c:ptCount val="7"/>
                <c:pt idx="0">
                  <c:v>80.930000000000007</c:v>
                </c:pt>
                <c:pt idx="1">
                  <c:v>87.49</c:v>
                </c:pt>
                <c:pt idx="2">
                  <c:v>94.18</c:v>
                </c:pt>
                <c:pt idx="3">
                  <c:v>95.38</c:v>
                </c:pt>
                <c:pt idx="4">
                  <c:v>95.46</c:v>
                </c:pt>
                <c:pt idx="5">
                  <c:v>90.94</c:v>
                </c:pt>
                <c:pt idx="6">
                  <c:v>81.99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2-4C43-AC8F-8211958B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Victoria!$L$142:$L$160</c:f>
              <c:numCache>
                <c:formatCode>0.0%</c:formatCode>
                <c:ptCount val="19"/>
                <c:pt idx="0">
                  <c:v>1.1599999999999999E-2</c:v>
                </c:pt>
                <c:pt idx="1">
                  <c:v>3.3E-3</c:v>
                </c:pt>
                <c:pt idx="2">
                  <c:v>7.6200000000000004E-2</c:v>
                </c:pt>
                <c:pt idx="3">
                  <c:v>9.7999999999999997E-3</c:v>
                </c:pt>
                <c:pt idx="4">
                  <c:v>6.4600000000000005E-2</c:v>
                </c:pt>
                <c:pt idx="5">
                  <c:v>5.0900000000000001E-2</c:v>
                </c:pt>
                <c:pt idx="6">
                  <c:v>0.1026</c:v>
                </c:pt>
                <c:pt idx="7">
                  <c:v>6.6500000000000004E-2</c:v>
                </c:pt>
                <c:pt idx="8">
                  <c:v>3.8800000000000001E-2</c:v>
                </c:pt>
                <c:pt idx="9">
                  <c:v>1.6400000000000001E-2</c:v>
                </c:pt>
                <c:pt idx="10">
                  <c:v>4.3799999999999999E-2</c:v>
                </c:pt>
                <c:pt idx="11">
                  <c:v>2.0199999999999999E-2</c:v>
                </c:pt>
                <c:pt idx="12">
                  <c:v>8.8099999999999998E-2</c:v>
                </c:pt>
                <c:pt idx="13">
                  <c:v>7.0499999999999993E-2</c:v>
                </c:pt>
                <c:pt idx="14">
                  <c:v>5.4100000000000002E-2</c:v>
                </c:pt>
                <c:pt idx="15">
                  <c:v>9.3399999999999997E-2</c:v>
                </c:pt>
                <c:pt idx="16">
                  <c:v>0.13689999999999999</c:v>
                </c:pt>
                <c:pt idx="17">
                  <c:v>1.9900000000000001E-2</c:v>
                </c:pt>
                <c:pt idx="18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E-41A9-9E3D-B765A1ACE4C9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19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Victoria!$K$142:$K$160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Victoria!$L$162:$L$180</c:f>
              <c:numCache>
                <c:formatCode>0.0%</c:formatCode>
                <c:ptCount val="19"/>
                <c:pt idx="0">
                  <c:v>1.0800000000000001E-2</c:v>
                </c:pt>
                <c:pt idx="1">
                  <c:v>3.5000000000000001E-3</c:v>
                </c:pt>
                <c:pt idx="2">
                  <c:v>7.9399999999999998E-2</c:v>
                </c:pt>
                <c:pt idx="3">
                  <c:v>1.09E-2</c:v>
                </c:pt>
                <c:pt idx="4">
                  <c:v>6.54E-2</c:v>
                </c:pt>
                <c:pt idx="5">
                  <c:v>5.2499999999999998E-2</c:v>
                </c:pt>
                <c:pt idx="6">
                  <c:v>0.1022</c:v>
                </c:pt>
                <c:pt idx="7">
                  <c:v>4.9799999999999997E-2</c:v>
                </c:pt>
                <c:pt idx="8">
                  <c:v>3.8199999999999998E-2</c:v>
                </c:pt>
                <c:pt idx="9">
                  <c:v>1.5800000000000002E-2</c:v>
                </c:pt>
                <c:pt idx="10">
                  <c:v>4.82E-2</c:v>
                </c:pt>
                <c:pt idx="11">
                  <c:v>1.9699999999999999E-2</c:v>
                </c:pt>
                <c:pt idx="12">
                  <c:v>9.0300000000000005E-2</c:v>
                </c:pt>
                <c:pt idx="13">
                  <c:v>6.7900000000000002E-2</c:v>
                </c:pt>
                <c:pt idx="14">
                  <c:v>5.6099999999999997E-2</c:v>
                </c:pt>
                <c:pt idx="15">
                  <c:v>9.3899999999999997E-2</c:v>
                </c:pt>
                <c:pt idx="16">
                  <c:v>0.14849999999999999</c:v>
                </c:pt>
                <c:pt idx="17">
                  <c:v>1.6400000000000001E-2</c:v>
                </c:pt>
                <c:pt idx="1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E-41A9-9E3D-B765A1ACE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Victoria!$K$93:$K$111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Victoria!$L$93:$L$111</c:f>
              <c:numCache>
                <c:formatCode>0.0%</c:formatCode>
                <c:ptCount val="19"/>
                <c:pt idx="0">
                  <c:v>-0.14460000000000001</c:v>
                </c:pt>
                <c:pt idx="1">
                  <c:v>-4.0500000000000001E-2</c:v>
                </c:pt>
                <c:pt idx="2">
                  <c:v>-4.1399999999999999E-2</c:v>
                </c:pt>
                <c:pt idx="3">
                  <c:v>2.7799999999999998E-2</c:v>
                </c:pt>
                <c:pt idx="4">
                  <c:v>-6.9000000000000006E-2</c:v>
                </c:pt>
                <c:pt idx="5">
                  <c:v>-5.2600000000000001E-2</c:v>
                </c:pt>
                <c:pt idx="6">
                  <c:v>-8.3000000000000004E-2</c:v>
                </c:pt>
                <c:pt idx="7">
                  <c:v>-0.31069999999999998</c:v>
                </c:pt>
                <c:pt idx="8">
                  <c:v>-9.4E-2</c:v>
                </c:pt>
                <c:pt idx="9">
                  <c:v>-0.1173</c:v>
                </c:pt>
                <c:pt idx="10">
                  <c:v>1.24E-2</c:v>
                </c:pt>
                <c:pt idx="11">
                  <c:v>-0.1048</c:v>
                </c:pt>
                <c:pt idx="12">
                  <c:v>-5.6800000000000003E-2</c:v>
                </c:pt>
                <c:pt idx="13">
                  <c:v>-0.1132</c:v>
                </c:pt>
                <c:pt idx="14">
                  <c:v>-4.6399999999999997E-2</c:v>
                </c:pt>
                <c:pt idx="15">
                  <c:v>-7.51E-2</c:v>
                </c:pt>
                <c:pt idx="16">
                  <c:v>-1.9E-3</c:v>
                </c:pt>
                <c:pt idx="17">
                  <c:v>-0.24110000000000001</c:v>
                </c:pt>
                <c:pt idx="18">
                  <c:v>-0.12959999999999999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5-4FFD-BAF4-617D163F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EBBC777-C534-46FB-A847-B35B2120F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C81A0E-C795-4A0F-8188-56D51CA6C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A989D2-DA80-480A-B408-B30BB85C8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31F73F-455D-4AF3-B885-E98B97097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B5AE2B-DA9D-4735-BC5A-8D8FA08B3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495FA9-324E-47C4-9B06-E91E5A3B0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B98CC8B-7238-46FE-BB5C-96099EFB7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6546C0-12D7-4139-BD7E-5BD30D717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92E172-87F7-42E1-A31C-8E9D7D5F9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581350-1967-4E0E-BC56-81AD13805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385A86-B30F-4241-A151-B68A32292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614125-3A3E-4BFF-BBA5-6B2D80717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E3C073A-DA6A-4A1A-9F95-970E1CB76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7EFB4A-41B3-41A5-916B-B11EA2859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B903B0-A95C-4A09-8636-A7CC1248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84C391-0456-42AF-A9AB-8023E35D5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044CDD-52AA-422C-AC41-55B8AAB20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76C4C06-D1BB-42C0-9296-86EA7AB71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2506655-CE35-4F22-B487-1375E68C7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C57D75-2D57-4F85-A1B1-42A479413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4C5843-A280-4FAC-8492-603289092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0B1C65-690F-41FF-B4F2-7A87747BA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9A4C63-007A-45BC-9CE3-D4511EC25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0FEC2F4-DFCE-4C12-8085-8D18E1FFA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D44ACAF-6C42-4A97-A36F-856089270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8A7733-8051-4508-8091-CB44613F9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3997F5-2097-4075-AA8B-4F3E2D93A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775FB0-CB87-41FF-91AF-E0ABE208F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ECE14A-E65D-4B45-B409-EF2CE9D69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9EFD73B-DD31-4FB5-AFF4-FE63C74EB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E2923B8-EBF0-471F-AD54-886F5979F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B73C14-2860-447C-B29D-39C8B0710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58A426-52C3-4595-BF6F-35008DD8F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27AE84-D569-4B05-9C19-A6C53209B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318934-C9D9-468E-8ABC-BA156872B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215827E-C209-4758-96EE-073CD465D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05FD092-0463-4C1C-83C8-C5A6B34FD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34</xdr:row>
      <xdr:rowOff>166223</xdr:rowOff>
    </xdr:from>
    <xdr:to>
      <xdr:col>9</xdr:col>
      <xdr:colOff>1</xdr:colOff>
      <xdr:row>43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4D566-4D19-4FA4-B74E-1067DD7FC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45</xdr:row>
      <xdr:rowOff>11175</xdr:rowOff>
    </xdr:from>
    <xdr:to>
      <xdr:col>9</xdr:col>
      <xdr:colOff>2</xdr:colOff>
      <xdr:row>53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7B6ED0-26D1-45A9-946D-B55F0A429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75</xdr:row>
      <xdr:rowOff>179468</xdr:rowOff>
    </xdr:from>
    <xdr:to>
      <xdr:col>9</xdr:col>
      <xdr:colOff>1</xdr:colOff>
      <xdr:row>88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08E0F7-0998-4346-AB79-1DC196953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54</xdr:row>
      <xdr:rowOff>1281</xdr:rowOff>
    </xdr:from>
    <xdr:to>
      <xdr:col>9</xdr:col>
      <xdr:colOff>1</xdr:colOff>
      <xdr:row>74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F077184-D330-48F2-A4F6-21BB71B92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23</xdr:row>
      <xdr:rowOff>1</xdr:rowOff>
    </xdr:from>
    <xdr:to>
      <xdr:col>9</xdr:col>
      <xdr:colOff>0</xdr:colOff>
      <xdr:row>33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A0483C-C68E-467A-9056-C56967D57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6CDDB96-23B4-4278-B20A-10956CE13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124928-C505-4E75-8810-BE10F0CCD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E140C3-33B5-4EB9-B966-5C544EB11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9BE66D-3B46-4495-8DD1-BBB1D3259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22F739-17D6-4028-8EF2-245BC6CB0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6D1B55-8864-46BC-90C6-81C51F04C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C721-BE8E-45B9-90E9-89E583D6EE2D}">
  <sheetPr codeName="Sheet3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-3.3168709625110648E-2</v>
      </c>
      <c r="C11" s="28">
        <v>-1.8167119474393756E-3</v>
      </c>
      <c r="D11" s="28">
        <v>5.6370104750087524E-3</v>
      </c>
      <c r="E11" s="28">
        <v>-2.4835142161020451E-3</v>
      </c>
      <c r="F11" s="28">
        <v>-3.4121641866840524E-2</v>
      </c>
      <c r="G11" s="28">
        <v>1.7580973428942936E-2</v>
      </c>
      <c r="H11" s="28">
        <v>1.4532666925116233E-2</v>
      </c>
      <c r="I11" s="61">
        <v>-2.8674009764673158E-3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-4.5563420887685058E-2</v>
      </c>
      <c r="C13" s="28">
        <v>-8.0971501030194792E-3</v>
      </c>
      <c r="D13" s="28">
        <v>5.4938446072565483E-3</v>
      </c>
      <c r="E13" s="28">
        <v>-4.4244820504528715E-3</v>
      </c>
      <c r="F13" s="28">
        <v>-6.187251372540703E-2</v>
      </c>
      <c r="G13" s="28">
        <v>1.1083765867368811E-2</v>
      </c>
      <c r="H13" s="28">
        <v>1.3516283164421106E-2</v>
      </c>
      <c r="I13" s="61">
        <v>-5.3845064022586264E-3</v>
      </c>
      <c r="J13" s="28"/>
      <c r="K13" s="42"/>
      <c r="L13" s="43"/>
    </row>
    <row r="14" spans="1:12" x14ac:dyDescent="0.25">
      <c r="A14" s="62" t="s">
        <v>27</v>
      </c>
      <c r="B14" s="28">
        <v>-2.9661056070452108E-2</v>
      </c>
      <c r="C14" s="28">
        <v>8.7839355742969083E-4</v>
      </c>
      <c r="D14" s="28">
        <v>3.5899975392947869E-3</v>
      </c>
      <c r="E14" s="28">
        <v>-8.5195077155675314E-4</v>
      </c>
      <c r="F14" s="28">
        <v>1.1080673229275639E-3</v>
      </c>
      <c r="G14" s="28">
        <v>2.6315641499110143E-2</v>
      </c>
      <c r="H14" s="28">
        <v>1.5849321536318017E-2</v>
      </c>
      <c r="I14" s="61">
        <v>8.535865160455014E-4</v>
      </c>
      <c r="J14" s="28"/>
      <c r="K14" s="38"/>
      <c r="L14" s="43"/>
    </row>
    <row r="15" spans="1:12" x14ac:dyDescent="0.25">
      <c r="A15" s="63" t="s">
        <v>49</v>
      </c>
      <c r="B15" s="28">
        <v>8.824218418076879E-2</v>
      </c>
      <c r="C15" s="28">
        <v>9.2003751705320713E-2</v>
      </c>
      <c r="D15" s="28">
        <v>7.016030750244262E-2</v>
      </c>
      <c r="E15" s="28">
        <v>4.1307378530490713E-3</v>
      </c>
      <c r="F15" s="28">
        <v>0.25450505493455511</v>
      </c>
      <c r="G15" s="28">
        <v>2.2497036593620567E-2</v>
      </c>
      <c r="H15" s="28">
        <v>3.1793006590478123E-2</v>
      </c>
      <c r="I15" s="61">
        <v>-9.1474672539840762E-3</v>
      </c>
      <c r="J15" s="28"/>
      <c r="K15" s="56"/>
      <c r="L15" s="43"/>
    </row>
    <row r="16" spans="1:12" x14ac:dyDescent="0.25">
      <c r="A16" s="62" t="s">
        <v>50</v>
      </c>
      <c r="B16" s="28">
        <v>-4.908128916880905E-2</v>
      </c>
      <c r="C16" s="28">
        <v>-5.6745397000590447E-4</v>
      </c>
      <c r="D16" s="28">
        <v>2.1663105413105566E-3</v>
      </c>
      <c r="E16" s="28">
        <v>-1.0549345899506513E-3</v>
      </c>
      <c r="F16" s="28">
        <v>1.3442081999915478E-2</v>
      </c>
      <c r="G16" s="28">
        <v>1.8094158500860269E-2</v>
      </c>
      <c r="H16" s="28">
        <v>1.3092877287371518E-2</v>
      </c>
      <c r="I16" s="61">
        <v>-3.7769266195976092E-3</v>
      </c>
      <c r="J16" s="28"/>
      <c r="K16" s="42"/>
      <c r="L16" s="43"/>
    </row>
    <row r="17" spans="1:12" x14ac:dyDescent="0.25">
      <c r="A17" s="62" t="s">
        <v>51</v>
      </c>
      <c r="B17" s="28">
        <v>-2.8012346932161591E-2</v>
      </c>
      <c r="C17" s="28">
        <v>-4.3438500228624166E-3</v>
      </c>
      <c r="D17" s="28">
        <v>2.7130956541265849E-3</v>
      </c>
      <c r="E17" s="28">
        <v>-1.7970843659956826E-3</v>
      </c>
      <c r="F17" s="28">
        <v>-2.2874134590569528E-2</v>
      </c>
      <c r="G17" s="28">
        <v>2.5421526052922472E-2</v>
      </c>
      <c r="H17" s="28">
        <v>1.5510147105987748E-2</v>
      </c>
      <c r="I17" s="61">
        <v>-7.3419201897184649E-4</v>
      </c>
      <c r="J17" s="28"/>
      <c r="K17" s="42"/>
      <c r="L17" s="43"/>
    </row>
    <row r="18" spans="1:12" x14ac:dyDescent="0.25">
      <c r="A18" s="62" t="s">
        <v>52</v>
      </c>
      <c r="B18" s="28">
        <v>-1.9330995097154302E-2</v>
      </c>
      <c r="C18" s="28">
        <v>-3.6744134592151534E-3</v>
      </c>
      <c r="D18" s="28">
        <v>5.1407626485198143E-3</v>
      </c>
      <c r="E18" s="28">
        <v>-2.3382388490473804E-3</v>
      </c>
      <c r="F18" s="28">
        <v>-4.6193696528662453E-2</v>
      </c>
      <c r="G18" s="28">
        <v>2.4283169593721565E-2</v>
      </c>
      <c r="H18" s="28">
        <v>1.8234442568948905E-2</v>
      </c>
      <c r="I18" s="61">
        <v>-1.1513133740710391E-3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-2.3109690866324417E-2</v>
      </c>
      <c r="C19" s="28">
        <v>-4.557079282112908E-3</v>
      </c>
      <c r="D19" s="28">
        <v>5.6976779356738838E-3</v>
      </c>
      <c r="E19" s="28">
        <v>-2.4351499338852722E-3</v>
      </c>
      <c r="F19" s="28">
        <v>-5.7151195522982534E-2</v>
      </c>
      <c r="G19" s="28">
        <v>1.5179050433036467E-2</v>
      </c>
      <c r="H19" s="28">
        <v>1.5744751681746383E-2</v>
      </c>
      <c r="I19" s="61">
        <v>-2.8859793325057836E-3</v>
      </c>
      <c r="J19" s="29"/>
      <c r="K19" s="44"/>
      <c r="L19" s="43"/>
    </row>
    <row r="20" spans="1:12" x14ac:dyDescent="0.25">
      <c r="A20" s="62" t="s">
        <v>54</v>
      </c>
      <c r="B20" s="28">
        <v>-5.5087050948837479E-2</v>
      </c>
      <c r="C20" s="28">
        <v>-7.1278661294486012E-3</v>
      </c>
      <c r="D20" s="28">
        <v>2.9124012288996859E-3</v>
      </c>
      <c r="E20" s="28">
        <v>-2.7059111722474993E-3</v>
      </c>
      <c r="F20" s="28">
        <v>-7.671896922834176E-2</v>
      </c>
      <c r="G20" s="28">
        <v>2.2376838190676374E-3</v>
      </c>
      <c r="H20" s="28">
        <v>9.6145980771018547E-3</v>
      </c>
      <c r="I20" s="61">
        <v>-3.5237616467985733E-3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-9.0012458264812856E-2</v>
      </c>
      <c r="C21" s="65">
        <v>-7.1918664709399449E-3</v>
      </c>
      <c r="D21" s="65">
        <v>-8.6340382458338638E-4</v>
      </c>
      <c r="E21" s="65">
        <v>-3.4623773173391159E-3</v>
      </c>
      <c r="F21" s="65">
        <v>-5.5839134770212184E-2</v>
      </c>
      <c r="G21" s="65">
        <v>-1.9663343417848256E-2</v>
      </c>
      <c r="H21" s="65">
        <v>3.320209526148421E-3</v>
      </c>
      <c r="I21" s="66">
        <v>-1.5934861385222265E-2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New South Wales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7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New South Wales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95.74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94.78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96.9</v>
      </c>
    </row>
    <row r="38" spans="1:12" x14ac:dyDescent="0.25">
      <c r="K38" s="44" t="s">
        <v>52</v>
      </c>
      <c r="L38" s="43">
        <v>97.79</v>
      </c>
    </row>
    <row r="39" spans="1:12" x14ac:dyDescent="0.25">
      <c r="K39" s="37" t="s">
        <v>53</v>
      </c>
      <c r="L39" s="43">
        <v>97.91</v>
      </c>
    </row>
    <row r="40" spans="1:12" x14ac:dyDescent="0.25">
      <c r="K40" s="37" t="s">
        <v>54</v>
      </c>
      <c r="L40" s="43">
        <v>95.04</v>
      </c>
    </row>
    <row r="41" spans="1:12" x14ac:dyDescent="0.25">
      <c r="K41" s="37" t="s">
        <v>55</v>
      </c>
      <c r="L41" s="43">
        <v>91.03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96.03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New South Wales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94.01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95.74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96.4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96.4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93.47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90.4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101.57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New South Wales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94.43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96.01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96.95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97.14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94.01</v>
      </c>
    </row>
    <row r="59" spans="1:12" ht="15.4" customHeight="1" x14ac:dyDescent="0.25">
      <c r="K59" s="37" t="s">
        <v>55</v>
      </c>
      <c r="L59" s="43">
        <v>90.47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94.14</v>
      </c>
    </row>
    <row r="65" spans="1:12" ht="15.4" customHeight="1" x14ac:dyDescent="0.25">
      <c r="K65" s="42" t="s">
        <v>50</v>
      </c>
      <c r="L65" s="43">
        <v>95.33</v>
      </c>
    </row>
    <row r="66" spans="1:12" ht="15.4" customHeight="1" x14ac:dyDescent="0.25">
      <c r="K66" s="42" t="s">
        <v>51</v>
      </c>
      <c r="L66" s="43">
        <v>97.98</v>
      </c>
    </row>
    <row r="67" spans="1:12" ht="15.4" customHeight="1" x14ac:dyDescent="0.25">
      <c r="K67" s="44" t="s">
        <v>52</v>
      </c>
      <c r="L67" s="43">
        <v>98.95</v>
      </c>
    </row>
    <row r="68" spans="1:12" ht="15.4" customHeight="1" x14ac:dyDescent="0.25">
      <c r="K68" s="37" t="s">
        <v>53</v>
      </c>
      <c r="L68" s="43">
        <v>98.31</v>
      </c>
    </row>
    <row r="69" spans="1:12" ht="15.4" customHeight="1" x14ac:dyDescent="0.25">
      <c r="K69" s="37" t="s">
        <v>54</v>
      </c>
      <c r="L69" s="43">
        <v>95.27</v>
      </c>
    </row>
    <row r="70" spans="1:12" ht="15.4" customHeight="1" x14ac:dyDescent="0.25">
      <c r="K70" s="37" t="s">
        <v>55</v>
      </c>
      <c r="L70" s="43">
        <v>92.35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96.34</v>
      </c>
    </row>
    <row r="74" spans="1:12" ht="15.4" customHeight="1" x14ac:dyDescent="0.25">
      <c r="K74" s="42" t="s">
        <v>50</v>
      </c>
      <c r="L74" s="43">
        <v>95.49</v>
      </c>
    </row>
    <row r="75" spans="1:12" ht="15.4" customHeight="1" x14ac:dyDescent="0.25">
      <c r="K75" s="42" t="s">
        <v>51</v>
      </c>
      <c r="L75" s="43">
        <v>97.77</v>
      </c>
    </row>
    <row r="76" spans="1:12" ht="15.4" customHeight="1" x14ac:dyDescent="0.25">
      <c r="A76" s="31" t="str">
        <f>"Distribution of payroll jobs by industry, "&amp;$L$1</f>
        <v>Distribution of payroll jobs by industry, New South Wales</v>
      </c>
      <c r="K76" s="44" t="s">
        <v>52</v>
      </c>
      <c r="L76" s="43">
        <v>98.62</v>
      </c>
    </row>
    <row r="77" spans="1:12" ht="15.4" customHeight="1" x14ac:dyDescent="0.25">
      <c r="K77" s="37" t="s">
        <v>53</v>
      </c>
      <c r="L77" s="43">
        <v>97.81</v>
      </c>
    </row>
    <row r="78" spans="1:12" ht="15.4" customHeight="1" x14ac:dyDescent="0.25">
      <c r="K78" s="37" t="s">
        <v>54</v>
      </c>
      <c r="L78" s="43">
        <v>94.93</v>
      </c>
    </row>
    <row r="79" spans="1:12" ht="15.4" customHeight="1" x14ac:dyDescent="0.25">
      <c r="K79" s="37" t="s">
        <v>55</v>
      </c>
      <c r="L79" s="43">
        <v>91.86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101.86</v>
      </c>
    </row>
    <row r="83" spans="1:12" ht="15.4" customHeight="1" x14ac:dyDescent="0.25">
      <c r="K83" s="42" t="s">
        <v>50</v>
      </c>
      <c r="L83" s="43">
        <v>95.53</v>
      </c>
    </row>
    <row r="84" spans="1:12" ht="15.4" customHeight="1" x14ac:dyDescent="0.25">
      <c r="K84" s="42" t="s">
        <v>51</v>
      </c>
      <c r="L84" s="43">
        <v>98.04</v>
      </c>
    </row>
    <row r="85" spans="1:12" ht="15.4" customHeight="1" x14ac:dyDescent="0.25">
      <c r="K85" s="44" t="s">
        <v>52</v>
      </c>
      <c r="L85" s="43">
        <v>99.08</v>
      </c>
    </row>
    <row r="86" spans="1:12" ht="15.4" customHeight="1" x14ac:dyDescent="0.25">
      <c r="K86" s="37" t="s">
        <v>53</v>
      </c>
      <c r="L86" s="43">
        <v>98.2</v>
      </c>
    </row>
    <row r="87" spans="1:12" ht="15.4" customHeight="1" x14ac:dyDescent="0.25">
      <c r="K87" s="37" t="s">
        <v>54</v>
      </c>
      <c r="L87" s="43">
        <v>94.94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91.6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70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-7.3099999999999998E-2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7.4000000000000003E-3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-3.4200000000000001E-2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7.1900000000000006E-2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-6.9900000000000004E-2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-3.4200000000000001E-2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-4.3499999999999997E-2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-0.14660000000000001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-0.1056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-8.8700000000000001E-2</v>
      </c>
    </row>
    <row r="103" spans="1:12" x14ac:dyDescent="0.25">
      <c r="K103" s="38" t="s">
        <v>12</v>
      </c>
      <c r="L103" s="42">
        <v>3.2000000000000001E-2</v>
      </c>
    </row>
    <row r="104" spans="1:12" x14ac:dyDescent="0.25">
      <c r="K104" s="38" t="s">
        <v>11</v>
      </c>
      <c r="L104" s="42">
        <v>-5.3400000000000003E-2</v>
      </c>
    </row>
    <row r="105" spans="1:12" x14ac:dyDescent="0.25">
      <c r="K105" s="38" t="s">
        <v>10</v>
      </c>
      <c r="L105" s="42">
        <v>-4.3999999999999997E-2</v>
      </c>
    </row>
    <row r="106" spans="1:12" x14ac:dyDescent="0.25">
      <c r="K106" s="38" t="s">
        <v>9</v>
      </c>
      <c r="L106" s="42">
        <v>-4.3299999999999998E-2</v>
      </c>
    </row>
    <row r="107" spans="1:12" x14ac:dyDescent="0.25">
      <c r="K107" s="38" t="s">
        <v>8</v>
      </c>
      <c r="L107" s="42">
        <v>5.0799999999999998E-2</v>
      </c>
    </row>
    <row r="108" spans="1:12" x14ac:dyDescent="0.25">
      <c r="K108" s="38" t="s">
        <v>7</v>
      </c>
      <c r="L108" s="42">
        <v>2.9999999999999997E-4</v>
      </c>
    </row>
    <row r="109" spans="1:12" x14ac:dyDescent="0.25">
      <c r="K109" s="38" t="s">
        <v>6</v>
      </c>
      <c r="L109" s="42">
        <v>1.9E-2</v>
      </c>
    </row>
    <row r="110" spans="1:12" x14ac:dyDescent="0.25">
      <c r="K110" s="38" t="s">
        <v>5</v>
      </c>
      <c r="L110" s="42">
        <v>-0.1113</v>
      </c>
    </row>
    <row r="111" spans="1:12" x14ac:dyDescent="0.25">
      <c r="K111" s="38" t="s">
        <v>3</v>
      </c>
      <c r="L111" s="42">
        <v>-4.9000000000000002E-2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8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70" t="s">
        <v>68</v>
      </c>
      <c r="L140" s="70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9.5999999999999992E-3</v>
      </c>
    </row>
    <row r="143" spans="11:12" x14ac:dyDescent="0.25">
      <c r="K143" s="38" t="s">
        <v>0</v>
      </c>
      <c r="L143" s="42">
        <v>7.7000000000000002E-3</v>
      </c>
    </row>
    <row r="144" spans="11:12" x14ac:dyDescent="0.25">
      <c r="K144" s="38" t="s">
        <v>1</v>
      </c>
      <c r="L144" s="42">
        <v>6.2E-2</v>
      </c>
    </row>
    <row r="145" spans="11:12" x14ac:dyDescent="0.25">
      <c r="K145" s="38" t="s">
        <v>18</v>
      </c>
      <c r="L145" s="42">
        <v>8.2000000000000007E-3</v>
      </c>
    </row>
    <row r="146" spans="11:12" x14ac:dyDescent="0.25">
      <c r="K146" s="38" t="s">
        <v>2</v>
      </c>
      <c r="L146" s="42">
        <v>6.4399999999999999E-2</v>
      </c>
    </row>
    <row r="147" spans="11:12" x14ac:dyDescent="0.25">
      <c r="K147" s="38" t="s">
        <v>17</v>
      </c>
      <c r="L147" s="42">
        <v>4.87E-2</v>
      </c>
    </row>
    <row r="148" spans="11:12" x14ac:dyDescent="0.25">
      <c r="K148" s="38" t="s">
        <v>16</v>
      </c>
      <c r="L148" s="42">
        <v>9.7600000000000006E-2</v>
      </c>
    </row>
    <row r="149" spans="11:12" x14ac:dyDescent="0.25">
      <c r="K149" s="38" t="s">
        <v>15</v>
      </c>
      <c r="L149" s="42">
        <v>7.2800000000000004E-2</v>
      </c>
    </row>
    <row r="150" spans="11:12" x14ac:dyDescent="0.25">
      <c r="K150" s="38" t="s">
        <v>14</v>
      </c>
      <c r="L150" s="42">
        <v>4.0599999999999997E-2</v>
      </c>
    </row>
    <row r="151" spans="11:12" x14ac:dyDescent="0.25">
      <c r="K151" s="38" t="s">
        <v>13</v>
      </c>
      <c r="L151" s="42">
        <v>1.89E-2</v>
      </c>
    </row>
    <row r="152" spans="11:12" x14ac:dyDescent="0.25">
      <c r="K152" s="38" t="s">
        <v>12</v>
      </c>
      <c r="L152" s="42">
        <v>5.16E-2</v>
      </c>
    </row>
    <row r="153" spans="11:12" x14ac:dyDescent="0.25">
      <c r="K153" s="38" t="s">
        <v>11</v>
      </c>
      <c r="L153" s="42">
        <v>2.2499999999999999E-2</v>
      </c>
    </row>
    <row r="154" spans="11:12" x14ac:dyDescent="0.25">
      <c r="K154" s="38" t="s">
        <v>10</v>
      </c>
      <c r="L154" s="42">
        <v>9.1800000000000007E-2</v>
      </c>
    </row>
    <row r="155" spans="11:12" x14ac:dyDescent="0.25">
      <c r="K155" s="38" t="s">
        <v>9</v>
      </c>
      <c r="L155" s="42">
        <v>6.7199999999999996E-2</v>
      </c>
    </row>
    <row r="156" spans="11:12" x14ac:dyDescent="0.25">
      <c r="K156" s="38" t="s">
        <v>8</v>
      </c>
      <c r="L156" s="42">
        <v>5.9299999999999999E-2</v>
      </c>
    </row>
    <row r="157" spans="11:12" x14ac:dyDescent="0.25">
      <c r="K157" s="38" t="s">
        <v>7</v>
      </c>
      <c r="L157" s="42">
        <v>9.2299999999999993E-2</v>
      </c>
    </row>
    <row r="158" spans="11:12" x14ac:dyDescent="0.25">
      <c r="K158" s="38" t="s">
        <v>6</v>
      </c>
      <c r="L158" s="42">
        <v>0.1389</v>
      </c>
    </row>
    <row r="159" spans="11:12" x14ac:dyDescent="0.25">
      <c r="K159" s="38" t="s">
        <v>5</v>
      </c>
      <c r="L159" s="42">
        <v>1.3899999999999999E-2</v>
      </c>
    </row>
    <row r="160" spans="11:12" x14ac:dyDescent="0.25">
      <c r="K160" s="38" t="s">
        <v>3</v>
      </c>
      <c r="L160" s="42">
        <v>3.15E-2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9.1999999999999998E-3</v>
      </c>
    </row>
    <row r="163" spans="11:12" x14ac:dyDescent="0.25">
      <c r="K163" s="38" t="s">
        <v>0</v>
      </c>
      <c r="L163" s="42">
        <v>8.0000000000000002E-3</v>
      </c>
    </row>
    <row r="164" spans="11:12" x14ac:dyDescent="0.25">
      <c r="K164" s="38" t="s">
        <v>1</v>
      </c>
      <c r="L164" s="42">
        <v>6.2E-2</v>
      </c>
    </row>
    <row r="165" spans="11:12" x14ac:dyDescent="0.25">
      <c r="K165" s="38" t="s">
        <v>18</v>
      </c>
      <c r="L165" s="42">
        <v>9.1000000000000004E-3</v>
      </c>
    </row>
    <row r="166" spans="11:12" x14ac:dyDescent="0.25">
      <c r="K166" s="38" t="s">
        <v>2</v>
      </c>
      <c r="L166" s="42">
        <v>6.1899999999999997E-2</v>
      </c>
    </row>
    <row r="167" spans="11:12" x14ac:dyDescent="0.25">
      <c r="K167" s="38" t="s">
        <v>17</v>
      </c>
      <c r="L167" s="42">
        <v>4.8599999999999997E-2</v>
      </c>
    </row>
    <row r="168" spans="11:12" x14ac:dyDescent="0.25">
      <c r="K168" s="38" t="s">
        <v>16</v>
      </c>
      <c r="L168" s="42">
        <v>9.6500000000000002E-2</v>
      </c>
    </row>
    <row r="169" spans="11:12" x14ac:dyDescent="0.25">
      <c r="K169" s="38" t="s">
        <v>15</v>
      </c>
      <c r="L169" s="42">
        <v>6.4299999999999996E-2</v>
      </c>
    </row>
    <row r="170" spans="11:12" x14ac:dyDescent="0.25">
      <c r="K170" s="38" t="s">
        <v>14</v>
      </c>
      <c r="L170" s="42">
        <v>3.7600000000000001E-2</v>
      </c>
    </row>
    <row r="171" spans="11:12" x14ac:dyDescent="0.25">
      <c r="K171" s="38" t="s">
        <v>13</v>
      </c>
      <c r="L171" s="42">
        <v>1.78E-2</v>
      </c>
    </row>
    <row r="172" spans="11:12" x14ac:dyDescent="0.25">
      <c r="K172" s="38" t="s">
        <v>12</v>
      </c>
      <c r="L172" s="42">
        <v>5.5E-2</v>
      </c>
    </row>
    <row r="173" spans="11:12" x14ac:dyDescent="0.25">
      <c r="K173" s="38" t="s">
        <v>11</v>
      </c>
      <c r="L173" s="42">
        <v>2.2100000000000002E-2</v>
      </c>
    </row>
    <row r="174" spans="11:12" x14ac:dyDescent="0.25">
      <c r="K174" s="38" t="s">
        <v>10</v>
      </c>
      <c r="L174" s="42">
        <v>9.0800000000000006E-2</v>
      </c>
    </row>
    <row r="175" spans="11:12" x14ac:dyDescent="0.25">
      <c r="K175" s="38" t="s">
        <v>9</v>
      </c>
      <c r="L175" s="42">
        <v>6.6500000000000004E-2</v>
      </c>
    </row>
    <row r="176" spans="11:12" x14ac:dyDescent="0.25">
      <c r="K176" s="38" t="s">
        <v>8</v>
      </c>
      <c r="L176" s="42">
        <v>6.4399999999999999E-2</v>
      </c>
    </row>
    <row r="177" spans="11:12" x14ac:dyDescent="0.25">
      <c r="K177" s="38" t="s">
        <v>7</v>
      </c>
      <c r="L177" s="42">
        <v>9.5500000000000002E-2</v>
      </c>
    </row>
    <row r="178" spans="11:12" x14ac:dyDescent="0.25">
      <c r="K178" s="38" t="s">
        <v>6</v>
      </c>
      <c r="L178" s="42">
        <v>0.1464</v>
      </c>
    </row>
    <row r="179" spans="11:12" x14ac:dyDescent="0.25">
      <c r="K179" s="38" t="s">
        <v>5</v>
      </c>
      <c r="L179" s="42">
        <v>1.2800000000000001E-2</v>
      </c>
    </row>
    <row r="180" spans="11:12" x14ac:dyDescent="0.25">
      <c r="K180" s="38" t="s">
        <v>3</v>
      </c>
      <c r="L180" s="42">
        <v>3.1E-2</v>
      </c>
    </row>
    <row r="181" spans="11:12" x14ac:dyDescent="0.25">
      <c r="K181" s="69" t="s">
        <v>56</v>
      </c>
      <c r="L181" s="70"/>
    </row>
    <row r="182" spans="11:12" x14ac:dyDescent="0.25">
      <c r="K182" s="68">
        <v>43904</v>
      </c>
      <c r="L182" s="43">
        <v>100</v>
      </c>
    </row>
    <row r="183" spans="11:12" x14ac:dyDescent="0.25">
      <c r="K183" s="68">
        <v>43911</v>
      </c>
      <c r="L183" s="43">
        <v>99.277699999999996</v>
      </c>
    </row>
    <row r="184" spans="11:12" x14ac:dyDescent="0.25">
      <c r="K184" s="68">
        <v>43918</v>
      </c>
      <c r="L184" s="43">
        <v>96.308700000000002</v>
      </c>
    </row>
    <row r="185" spans="11:12" x14ac:dyDescent="0.25">
      <c r="K185" s="68">
        <v>43925</v>
      </c>
      <c r="L185" s="43">
        <v>93.6524</v>
      </c>
    </row>
    <row r="186" spans="11:12" x14ac:dyDescent="0.25">
      <c r="K186" s="68">
        <v>43932</v>
      </c>
      <c r="L186" s="43">
        <v>91.9285</v>
      </c>
    </row>
    <row r="187" spans="11:12" x14ac:dyDescent="0.25">
      <c r="K187" s="68">
        <v>43939</v>
      </c>
      <c r="L187" s="43">
        <v>91.4696</v>
      </c>
    </row>
    <row r="188" spans="11:12" x14ac:dyDescent="0.25">
      <c r="K188" s="68">
        <v>43946</v>
      </c>
      <c r="L188" s="43">
        <v>91.802099999999996</v>
      </c>
    </row>
    <row r="189" spans="11:12" x14ac:dyDescent="0.25">
      <c r="K189" s="68">
        <v>43953</v>
      </c>
      <c r="L189" s="43">
        <v>92.199100000000001</v>
      </c>
    </row>
    <row r="190" spans="11:12" x14ac:dyDescent="0.25">
      <c r="K190" s="68">
        <v>43960</v>
      </c>
      <c r="L190" s="43">
        <v>92.746099999999998</v>
      </c>
    </row>
    <row r="191" spans="11:12" x14ac:dyDescent="0.25">
      <c r="K191" s="68">
        <v>43967</v>
      </c>
      <c r="L191" s="43">
        <v>93.278400000000005</v>
      </c>
    </row>
    <row r="192" spans="11:12" x14ac:dyDescent="0.25">
      <c r="K192" s="68">
        <v>43974</v>
      </c>
      <c r="L192" s="43">
        <v>93.581500000000005</v>
      </c>
    </row>
    <row r="193" spans="11:12" x14ac:dyDescent="0.25">
      <c r="K193" s="68">
        <v>43981</v>
      </c>
      <c r="L193" s="43">
        <v>94.088099999999997</v>
      </c>
    </row>
    <row r="194" spans="11:12" x14ac:dyDescent="0.25">
      <c r="K194" s="68">
        <v>43988</v>
      </c>
      <c r="L194" s="43">
        <v>95.004999999999995</v>
      </c>
    </row>
    <row r="195" spans="11:12" x14ac:dyDescent="0.25">
      <c r="K195" s="68">
        <v>43995</v>
      </c>
      <c r="L195" s="43">
        <v>95.464100000000002</v>
      </c>
    </row>
    <row r="196" spans="11:12" x14ac:dyDescent="0.25">
      <c r="K196" s="68">
        <v>44002</v>
      </c>
      <c r="L196" s="43">
        <v>95.654899999999998</v>
      </c>
    </row>
    <row r="197" spans="11:12" x14ac:dyDescent="0.25">
      <c r="K197" s="68">
        <v>44009</v>
      </c>
      <c r="L197" s="43">
        <v>95.594800000000006</v>
      </c>
    </row>
    <row r="198" spans="11:12" x14ac:dyDescent="0.25">
      <c r="K198" s="68">
        <v>44016</v>
      </c>
      <c r="L198" s="43">
        <v>96.297300000000007</v>
      </c>
    </row>
    <row r="199" spans="11:12" x14ac:dyDescent="0.25">
      <c r="K199" s="68">
        <v>44023</v>
      </c>
      <c r="L199" s="43">
        <v>96.584299999999999</v>
      </c>
    </row>
    <row r="200" spans="11:12" x14ac:dyDescent="0.25">
      <c r="K200" s="68">
        <v>44030</v>
      </c>
      <c r="L200" s="43">
        <v>96.449299999999994</v>
      </c>
    </row>
    <row r="201" spans="11:12" x14ac:dyDescent="0.25">
      <c r="K201" s="68">
        <v>44037</v>
      </c>
      <c r="L201" s="43">
        <v>96.501199999999997</v>
      </c>
    </row>
    <row r="202" spans="11:12" x14ac:dyDescent="0.25">
      <c r="K202" s="68">
        <v>44044</v>
      </c>
      <c r="L202" s="43">
        <v>96.569299999999998</v>
      </c>
    </row>
    <row r="203" spans="11:12" x14ac:dyDescent="0.25">
      <c r="K203" s="68">
        <v>44051</v>
      </c>
      <c r="L203" s="43">
        <v>96.344499999999996</v>
      </c>
    </row>
    <row r="204" spans="11:12" x14ac:dyDescent="0.25">
      <c r="K204" s="68">
        <v>44058</v>
      </c>
      <c r="L204" s="43">
        <v>96.1678</v>
      </c>
    </row>
    <row r="205" spans="11:12" x14ac:dyDescent="0.25">
      <c r="K205" s="68">
        <v>44065</v>
      </c>
      <c r="L205" s="43">
        <v>96.063199999999995</v>
      </c>
    </row>
    <row r="206" spans="11:12" x14ac:dyDescent="0.25">
      <c r="K206" s="68">
        <v>44072</v>
      </c>
      <c r="L206" s="43">
        <v>95.950599999999994</v>
      </c>
    </row>
    <row r="207" spans="11:12" x14ac:dyDescent="0.25">
      <c r="K207" s="68">
        <v>44079</v>
      </c>
      <c r="L207" s="43">
        <v>95.576499999999996</v>
      </c>
    </row>
    <row r="208" spans="11:12" x14ac:dyDescent="0.25">
      <c r="K208" s="68">
        <v>44086</v>
      </c>
      <c r="L208" s="43">
        <v>95.529899999999998</v>
      </c>
    </row>
    <row r="209" spans="11:12" x14ac:dyDescent="0.25">
      <c r="K209" s="68">
        <v>44093</v>
      </c>
      <c r="L209" s="43">
        <v>95.881299999999996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/>
      <c r="L222" s="43" t="s">
        <v>57</v>
      </c>
    </row>
    <row r="223" spans="11:12" x14ac:dyDescent="0.25">
      <c r="K223" s="69" t="s">
        <v>58</v>
      </c>
      <c r="L223" s="70"/>
    </row>
    <row r="224" spans="11:12" x14ac:dyDescent="0.25">
      <c r="K224" s="68">
        <v>43904</v>
      </c>
      <c r="L224" s="43">
        <v>100</v>
      </c>
    </row>
    <row r="225" spans="11:12" x14ac:dyDescent="0.25">
      <c r="K225" s="68">
        <v>43911</v>
      </c>
      <c r="L225" s="43">
        <v>99.671800000000005</v>
      </c>
    </row>
    <row r="226" spans="11:12" x14ac:dyDescent="0.25">
      <c r="K226" s="68">
        <v>43918</v>
      </c>
      <c r="L226" s="43">
        <v>98.415499999999994</v>
      </c>
    </row>
    <row r="227" spans="11:12" x14ac:dyDescent="0.25">
      <c r="K227" s="68">
        <v>43925</v>
      </c>
      <c r="L227" s="43">
        <v>96.688199999999995</v>
      </c>
    </row>
    <row r="228" spans="11:12" x14ac:dyDescent="0.25">
      <c r="K228" s="68">
        <v>43932</v>
      </c>
      <c r="L228" s="43">
        <v>94.130600000000001</v>
      </c>
    </row>
    <row r="229" spans="11:12" x14ac:dyDescent="0.25">
      <c r="K229" s="68">
        <v>43939</v>
      </c>
      <c r="L229" s="43">
        <v>94.024199999999993</v>
      </c>
    </row>
    <row r="230" spans="11:12" x14ac:dyDescent="0.25">
      <c r="K230" s="68">
        <v>43946</v>
      </c>
      <c r="L230" s="43">
        <v>94.259</v>
      </c>
    </row>
    <row r="231" spans="11:12" x14ac:dyDescent="0.25">
      <c r="K231" s="68">
        <v>43953</v>
      </c>
      <c r="L231" s="43">
        <v>94.709199999999996</v>
      </c>
    </row>
    <row r="232" spans="11:12" x14ac:dyDescent="0.25">
      <c r="K232" s="68">
        <v>43960</v>
      </c>
      <c r="L232" s="43">
        <v>93.350499999999997</v>
      </c>
    </row>
    <row r="233" spans="11:12" x14ac:dyDescent="0.25">
      <c r="K233" s="68">
        <v>43967</v>
      </c>
      <c r="L233" s="43">
        <v>92.688999999999993</v>
      </c>
    </row>
    <row r="234" spans="11:12" x14ac:dyDescent="0.25">
      <c r="K234" s="68">
        <v>43974</v>
      </c>
      <c r="L234" s="43">
        <v>92.309399999999997</v>
      </c>
    </row>
    <row r="235" spans="11:12" x14ac:dyDescent="0.25">
      <c r="K235" s="68">
        <v>43981</v>
      </c>
      <c r="L235" s="43">
        <v>93.583500000000001</v>
      </c>
    </row>
    <row r="236" spans="11:12" x14ac:dyDescent="0.25">
      <c r="K236" s="68">
        <v>43988</v>
      </c>
      <c r="L236" s="43">
        <v>95.391999999999996</v>
      </c>
    </row>
    <row r="237" spans="11:12" x14ac:dyDescent="0.25">
      <c r="K237" s="68">
        <v>43995</v>
      </c>
      <c r="L237" s="43">
        <v>96.089500000000001</v>
      </c>
    </row>
    <row r="238" spans="11:12" x14ac:dyDescent="0.25">
      <c r="K238" s="68">
        <v>44002</v>
      </c>
      <c r="L238" s="43">
        <v>97.004000000000005</v>
      </c>
    </row>
    <row r="239" spans="11:12" x14ac:dyDescent="0.25">
      <c r="K239" s="68">
        <v>44009</v>
      </c>
      <c r="L239" s="43">
        <v>97.247299999999996</v>
      </c>
    </row>
    <row r="240" spans="11:12" x14ac:dyDescent="0.25">
      <c r="K240" s="68">
        <v>44016</v>
      </c>
      <c r="L240" s="43">
        <v>98.873599999999996</v>
      </c>
    </row>
    <row r="241" spans="11:12" x14ac:dyDescent="0.25">
      <c r="K241" s="68">
        <v>44023</v>
      </c>
      <c r="L241" s="43">
        <v>95.789599999999993</v>
      </c>
    </row>
    <row r="242" spans="11:12" x14ac:dyDescent="0.25">
      <c r="K242" s="68">
        <v>44030</v>
      </c>
      <c r="L242" s="43">
        <v>95.215800000000002</v>
      </c>
    </row>
    <row r="243" spans="11:12" x14ac:dyDescent="0.25">
      <c r="K243" s="68">
        <v>44037</v>
      </c>
      <c r="L243" s="43">
        <v>94.859899999999996</v>
      </c>
    </row>
    <row r="244" spans="11:12" x14ac:dyDescent="0.25">
      <c r="K244" s="68">
        <v>44044</v>
      </c>
      <c r="L244" s="43">
        <v>95.541300000000007</v>
      </c>
    </row>
    <row r="245" spans="11:12" x14ac:dyDescent="0.25">
      <c r="K245" s="68">
        <v>44051</v>
      </c>
      <c r="L245" s="43">
        <v>95.915099999999995</v>
      </c>
    </row>
    <row r="246" spans="11:12" x14ac:dyDescent="0.25">
      <c r="K246" s="68">
        <v>44058</v>
      </c>
      <c r="L246" s="43">
        <v>95.477699999999999</v>
      </c>
    </row>
    <row r="247" spans="11:12" x14ac:dyDescent="0.25">
      <c r="K247" s="68">
        <v>44065</v>
      </c>
      <c r="L247" s="43">
        <v>95.258799999999994</v>
      </c>
    </row>
    <row r="248" spans="11:12" x14ac:dyDescent="0.25">
      <c r="K248" s="68">
        <v>44072</v>
      </c>
      <c r="L248" s="43">
        <v>95.311800000000005</v>
      </c>
    </row>
    <row r="249" spans="11:12" x14ac:dyDescent="0.25">
      <c r="K249" s="68">
        <v>44079</v>
      </c>
      <c r="L249" s="43">
        <v>96.393299999999996</v>
      </c>
    </row>
    <row r="250" spans="11:12" x14ac:dyDescent="0.25">
      <c r="K250" s="68">
        <v>44086</v>
      </c>
      <c r="L250" s="43">
        <v>96.207099999999997</v>
      </c>
    </row>
    <row r="251" spans="11:12" x14ac:dyDescent="0.25">
      <c r="K251" s="68">
        <v>44093</v>
      </c>
      <c r="L251" s="43">
        <v>97.123199999999997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/>
      <c r="L264" s="43" t="s">
        <v>57</v>
      </c>
    </row>
    <row r="265" spans="11:12" x14ac:dyDescent="0.25">
      <c r="K265" s="70"/>
      <c r="L265" s="70"/>
    </row>
    <row r="266" spans="11:12" x14ac:dyDescent="0.25">
      <c r="K266" s="69" t="s">
        <v>59</v>
      </c>
      <c r="L266" s="69"/>
    </row>
    <row r="267" spans="11:12" x14ac:dyDescent="0.25">
      <c r="K267" s="68">
        <v>43904</v>
      </c>
      <c r="L267" s="43">
        <v>100</v>
      </c>
    </row>
    <row r="268" spans="11:12" x14ac:dyDescent="0.25">
      <c r="K268" s="68">
        <v>43911</v>
      </c>
      <c r="L268" s="43">
        <v>99.247100000000003</v>
      </c>
    </row>
    <row r="269" spans="11:12" x14ac:dyDescent="0.25">
      <c r="K269" s="68">
        <v>43918</v>
      </c>
      <c r="L269" s="43">
        <v>96.293899999999994</v>
      </c>
    </row>
    <row r="270" spans="11:12" x14ac:dyDescent="0.25">
      <c r="K270" s="68">
        <v>43925</v>
      </c>
      <c r="L270" s="43">
        <v>93.717600000000004</v>
      </c>
    </row>
    <row r="271" spans="11:12" x14ac:dyDescent="0.25">
      <c r="K271" s="68">
        <v>43932</v>
      </c>
      <c r="L271" s="43">
        <v>92.1584</v>
      </c>
    </row>
    <row r="272" spans="11:12" x14ac:dyDescent="0.25">
      <c r="K272" s="68">
        <v>43939</v>
      </c>
      <c r="L272" s="43">
        <v>91.581500000000005</v>
      </c>
    </row>
    <row r="273" spans="11:12" x14ac:dyDescent="0.25">
      <c r="K273" s="68">
        <v>43946</v>
      </c>
      <c r="L273" s="43">
        <v>91.74</v>
      </c>
    </row>
    <row r="274" spans="11:12" x14ac:dyDescent="0.25">
      <c r="K274" s="68">
        <v>43953</v>
      </c>
      <c r="L274" s="43">
        <v>92.229299999999995</v>
      </c>
    </row>
    <row r="275" spans="11:12" x14ac:dyDescent="0.25">
      <c r="K275" s="68">
        <v>43960</v>
      </c>
      <c r="L275" s="43">
        <v>92.930400000000006</v>
      </c>
    </row>
    <row r="276" spans="11:12" x14ac:dyDescent="0.25">
      <c r="K276" s="68">
        <v>43967</v>
      </c>
      <c r="L276" s="43">
        <v>93.651600000000002</v>
      </c>
    </row>
    <row r="277" spans="11:12" x14ac:dyDescent="0.25">
      <c r="K277" s="68">
        <v>43974</v>
      </c>
      <c r="L277" s="43">
        <v>94.076599999999999</v>
      </c>
    </row>
    <row r="278" spans="11:12" x14ac:dyDescent="0.25">
      <c r="K278" s="68">
        <v>43981</v>
      </c>
      <c r="L278" s="43">
        <v>94.718999999999994</v>
      </c>
    </row>
    <row r="279" spans="11:12" x14ac:dyDescent="0.25">
      <c r="K279" s="68">
        <v>43988</v>
      </c>
      <c r="L279" s="43">
        <v>95.784700000000001</v>
      </c>
    </row>
    <row r="280" spans="11:12" x14ac:dyDescent="0.25">
      <c r="K280" s="68">
        <v>43995</v>
      </c>
      <c r="L280" s="43">
        <v>95.789000000000001</v>
      </c>
    </row>
    <row r="281" spans="11:12" x14ac:dyDescent="0.25">
      <c r="K281" s="68">
        <v>44002</v>
      </c>
      <c r="L281" s="43">
        <v>95.959199999999996</v>
      </c>
    </row>
    <row r="282" spans="11:12" x14ac:dyDescent="0.25">
      <c r="K282" s="68">
        <v>44009</v>
      </c>
      <c r="L282" s="43">
        <v>96.179900000000004</v>
      </c>
    </row>
    <row r="283" spans="11:12" x14ac:dyDescent="0.25">
      <c r="K283" s="68">
        <v>44016</v>
      </c>
      <c r="L283" s="43">
        <v>96.719700000000003</v>
      </c>
    </row>
    <row r="284" spans="11:12" x14ac:dyDescent="0.25">
      <c r="K284" s="68">
        <v>44023</v>
      </c>
      <c r="L284" s="43">
        <v>96.9739</v>
      </c>
    </row>
    <row r="285" spans="11:12" x14ac:dyDescent="0.25">
      <c r="K285" s="68">
        <v>44030</v>
      </c>
      <c r="L285" s="43">
        <v>96.735799999999998</v>
      </c>
    </row>
    <row r="286" spans="11:12" x14ac:dyDescent="0.25">
      <c r="K286" s="68">
        <v>44037</v>
      </c>
      <c r="L286" s="43">
        <v>96.914199999999994</v>
      </c>
    </row>
    <row r="287" spans="11:12" x14ac:dyDescent="0.25">
      <c r="K287" s="68">
        <v>44044</v>
      </c>
      <c r="L287" s="43">
        <v>97.068200000000004</v>
      </c>
    </row>
    <row r="288" spans="11:12" x14ac:dyDescent="0.25">
      <c r="K288" s="68">
        <v>44051</v>
      </c>
      <c r="L288" s="43">
        <v>97.011099999999999</v>
      </c>
    </row>
    <row r="289" spans="11:12" x14ac:dyDescent="0.25">
      <c r="K289" s="68">
        <v>44058</v>
      </c>
      <c r="L289" s="43">
        <v>97.047300000000007</v>
      </c>
    </row>
    <row r="290" spans="11:12" x14ac:dyDescent="0.25">
      <c r="K290" s="68">
        <v>44065</v>
      </c>
      <c r="L290" s="43">
        <v>96.859099999999998</v>
      </c>
    </row>
    <row r="291" spans="11:12" x14ac:dyDescent="0.25">
      <c r="K291" s="68">
        <v>44072</v>
      </c>
      <c r="L291" s="43">
        <v>96.859099999999998</v>
      </c>
    </row>
    <row r="292" spans="11:12" x14ac:dyDescent="0.25">
      <c r="K292" s="68">
        <v>44079</v>
      </c>
      <c r="L292" s="43">
        <v>96.380499999999998</v>
      </c>
    </row>
    <row r="293" spans="11:12" x14ac:dyDescent="0.25">
      <c r="K293" s="68">
        <v>44086</v>
      </c>
      <c r="L293" s="43">
        <v>96.141199999999998</v>
      </c>
    </row>
    <row r="294" spans="11:12" x14ac:dyDescent="0.25">
      <c r="K294" s="68">
        <v>44093</v>
      </c>
      <c r="L294" s="43">
        <v>96.683099999999996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/>
      <c r="L307" s="43" t="s">
        <v>57</v>
      </c>
    </row>
    <row r="308" spans="11:12" x14ac:dyDescent="0.25">
      <c r="K308" s="69" t="s">
        <v>60</v>
      </c>
      <c r="L308" s="69"/>
    </row>
    <row r="309" spans="11:12" x14ac:dyDescent="0.25">
      <c r="K309" s="68">
        <v>43904</v>
      </c>
      <c r="L309" s="43">
        <v>100</v>
      </c>
    </row>
    <row r="310" spans="11:12" x14ac:dyDescent="0.25">
      <c r="K310" s="68">
        <v>43911</v>
      </c>
      <c r="L310" s="43">
        <v>100.28959999999999</v>
      </c>
    </row>
    <row r="311" spans="11:12" x14ac:dyDescent="0.25">
      <c r="K311" s="68">
        <v>43918</v>
      </c>
      <c r="L311" s="43">
        <v>99.417199999999994</v>
      </c>
    </row>
    <row r="312" spans="11:12" x14ac:dyDescent="0.25">
      <c r="K312" s="68">
        <v>43925</v>
      </c>
      <c r="L312" s="43">
        <v>97.391000000000005</v>
      </c>
    </row>
    <row r="313" spans="11:12" x14ac:dyDescent="0.25">
      <c r="K313" s="68">
        <v>43932</v>
      </c>
      <c r="L313" s="43">
        <v>94.906599999999997</v>
      </c>
    </row>
    <row r="314" spans="11:12" x14ac:dyDescent="0.25">
      <c r="K314" s="68">
        <v>43939</v>
      </c>
      <c r="L314" s="43">
        <v>94.549599999999998</v>
      </c>
    </row>
    <row r="315" spans="11:12" x14ac:dyDescent="0.25">
      <c r="K315" s="68">
        <v>43946</v>
      </c>
      <c r="L315" s="43">
        <v>94.093800000000002</v>
      </c>
    </row>
    <row r="316" spans="11:12" x14ac:dyDescent="0.25">
      <c r="K316" s="68">
        <v>43953</v>
      </c>
      <c r="L316" s="43">
        <v>94.389399999999995</v>
      </c>
    </row>
    <row r="317" spans="11:12" x14ac:dyDescent="0.25">
      <c r="K317" s="68">
        <v>43960</v>
      </c>
      <c r="L317" s="43">
        <v>92.490399999999994</v>
      </c>
    </row>
    <row r="318" spans="11:12" x14ac:dyDescent="0.25">
      <c r="K318" s="68">
        <v>43967</v>
      </c>
      <c r="L318" s="43">
        <v>92.015199999999993</v>
      </c>
    </row>
    <row r="319" spans="11:12" x14ac:dyDescent="0.25">
      <c r="K319" s="68">
        <v>43974</v>
      </c>
      <c r="L319" s="43">
        <v>91.862399999999994</v>
      </c>
    </row>
    <row r="320" spans="11:12" x14ac:dyDescent="0.25">
      <c r="K320" s="68">
        <v>43981</v>
      </c>
      <c r="L320" s="43">
        <v>94.289500000000004</v>
      </c>
    </row>
    <row r="321" spans="11:12" x14ac:dyDescent="0.25">
      <c r="K321" s="68">
        <v>43988</v>
      </c>
      <c r="L321" s="43">
        <v>95.528199999999998</v>
      </c>
    </row>
    <row r="322" spans="11:12" x14ac:dyDescent="0.25">
      <c r="K322" s="68">
        <v>43995</v>
      </c>
      <c r="L322" s="43">
        <v>95.960899999999995</v>
      </c>
    </row>
    <row r="323" spans="11:12" x14ac:dyDescent="0.25">
      <c r="K323" s="68">
        <v>44002</v>
      </c>
      <c r="L323" s="43">
        <v>97.061199999999999</v>
      </c>
    </row>
    <row r="324" spans="11:12" x14ac:dyDescent="0.25">
      <c r="K324" s="68">
        <v>44009</v>
      </c>
      <c r="L324" s="43">
        <v>96.691699999999997</v>
      </c>
    </row>
    <row r="325" spans="11:12" x14ac:dyDescent="0.25">
      <c r="K325" s="68">
        <v>44016</v>
      </c>
      <c r="L325" s="43">
        <v>98.087100000000007</v>
      </c>
    </row>
    <row r="326" spans="11:12" x14ac:dyDescent="0.25">
      <c r="K326" s="68">
        <v>44023</v>
      </c>
      <c r="L326" s="43">
        <v>95.269800000000004</v>
      </c>
    </row>
    <row r="327" spans="11:12" x14ac:dyDescent="0.25">
      <c r="K327" s="68">
        <v>44030</v>
      </c>
      <c r="L327" s="43">
        <v>94.525700000000001</v>
      </c>
    </row>
    <row r="328" spans="11:12" x14ac:dyDescent="0.25">
      <c r="K328" s="68">
        <v>44037</v>
      </c>
      <c r="L328" s="43">
        <v>94.432000000000002</v>
      </c>
    </row>
    <row r="329" spans="11:12" x14ac:dyDescent="0.25">
      <c r="K329" s="68">
        <v>44044</v>
      </c>
      <c r="L329" s="43">
        <v>94.968599999999995</v>
      </c>
    </row>
    <row r="330" spans="11:12" x14ac:dyDescent="0.25">
      <c r="K330" s="68">
        <v>44051</v>
      </c>
      <c r="L330" s="43">
        <v>95.504599999999996</v>
      </c>
    </row>
    <row r="331" spans="11:12" x14ac:dyDescent="0.25">
      <c r="K331" s="68">
        <v>44058</v>
      </c>
      <c r="L331" s="43">
        <v>95.293499999999995</v>
      </c>
    </row>
    <row r="332" spans="11:12" x14ac:dyDescent="0.25">
      <c r="K332" s="68">
        <v>44065</v>
      </c>
      <c r="L332" s="43">
        <v>94.9191</v>
      </c>
    </row>
    <row r="333" spans="11:12" x14ac:dyDescent="0.25">
      <c r="K333" s="68">
        <v>44072</v>
      </c>
      <c r="L333" s="43">
        <v>94.952799999999996</v>
      </c>
    </row>
    <row r="334" spans="11:12" x14ac:dyDescent="0.25">
      <c r="K334" s="68">
        <v>44079</v>
      </c>
      <c r="L334" s="43">
        <v>95.477999999999994</v>
      </c>
    </row>
    <row r="335" spans="11:12" x14ac:dyDescent="0.25">
      <c r="K335" s="68">
        <v>44086</v>
      </c>
      <c r="L335" s="43">
        <v>95.204300000000003</v>
      </c>
    </row>
    <row r="336" spans="11:12" x14ac:dyDescent="0.25">
      <c r="K336" s="68">
        <v>44093</v>
      </c>
      <c r="L336" s="43">
        <v>96.587800000000001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/>
      <c r="L349" s="43" t="s">
        <v>57</v>
      </c>
    </row>
    <row r="350" spans="11:12" x14ac:dyDescent="0.25">
      <c r="K350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3C95-CD4B-4512-B8F1-CD51F531A9BD}">
  <sheetPr codeName="Sheet4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-7.9866471000129891E-2</v>
      </c>
      <c r="C11" s="28">
        <v>-4.8435293237467647E-3</v>
      </c>
      <c r="D11" s="28">
        <v>2.809444590823551E-3</v>
      </c>
      <c r="E11" s="28">
        <v>1.5432687325511729E-3</v>
      </c>
      <c r="F11" s="28">
        <v>-4.6163702447340027E-2</v>
      </c>
      <c r="G11" s="28">
        <v>1.4816186244072105E-2</v>
      </c>
      <c r="H11" s="28">
        <v>7.5324598780535101E-3</v>
      </c>
      <c r="I11" s="61">
        <v>-1.8487866136629449E-4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-7.6533316615370661E-2</v>
      </c>
      <c r="C13" s="28">
        <v>-8.8744372655762405E-3</v>
      </c>
      <c r="D13" s="28">
        <v>3.8212349114756794E-3</v>
      </c>
      <c r="E13" s="28">
        <v>-1.3563528194966423E-3</v>
      </c>
      <c r="F13" s="28">
        <v>-6.8005124432930608E-2</v>
      </c>
      <c r="G13" s="28">
        <v>1.3888437657887387E-2</v>
      </c>
      <c r="H13" s="28">
        <v>8.0454828008471591E-3</v>
      </c>
      <c r="I13" s="61">
        <v>-2.8094802455759238E-3</v>
      </c>
      <c r="J13" s="28"/>
      <c r="K13" s="42"/>
      <c r="L13" s="43"/>
    </row>
    <row r="14" spans="1:12" x14ac:dyDescent="0.25">
      <c r="A14" s="62" t="s">
        <v>27</v>
      </c>
      <c r="B14" s="28">
        <v>-8.3026676653690346E-2</v>
      </c>
      <c r="C14" s="28">
        <v>-4.0001038611974238E-3</v>
      </c>
      <c r="D14" s="28">
        <v>1.2197728230856075E-3</v>
      </c>
      <c r="E14" s="28">
        <v>2.2179891764031456E-3</v>
      </c>
      <c r="F14" s="28">
        <v>-1.7349890516951461E-2</v>
      </c>
      <c r="G14" s="28">
        <v>1.5670939168581643E-2</v>
      </c>
      <c r="H14" s="28">
        <v>6.7981727716883711E-3</v>
      </c>
      <c r="I14" s="61">
        <v>3.187503780375911E-3</v>
      </c>
      <c r="J14" s="28"/>
      <c r="K14" s="38"/>
      <c r="L14" s="43"/>
    </row>
    <row r="15" spans="1:12" x14ac:dyDescent="0.25">
      <c r="A15" s="63" t="s">
        <v>49</v>
      </c>
      <c r="B15" s="28">
        <v>-0.11238094394444054</v>
      </c>
      <c r="C15" s="28">
        <v>0.11794644650228703</v>
      </c>
      <c r="D15" s="28">
        <v>3.1495542607728799E-2</v>
      </c>
      <c r="E15" s="28">
        <v>9.3670487041498829E-2</v>
      </c>
      <c r="F15" s="28">
        <v>0.15210774698886409</v>
      </c>
      <c r="G15" s="28">
        <v>8.0283014094622462E-2</v>
      </c>
      <c r="H15" s="28">
        <v>1.7825957176041074E-2</v>
      </c>
      <c r="I15" s="61">
        <v>4.6550888681348601E-2</v>
      </c>
      <c r="J15" s="28"/>
      <c r="K15" s="56"/>
      <c r="L15" s="43"/>
    </row>
    <row r="16" spans="1:12" x14ac:dyDescent="0.25">
      <c r="A16" s="62" t="s">
        <v>50</v>
      </c>
      <c r="B16" s="28">
        <v>-0.12416741959592004</v>
      </c>
      <c r="C16" s="28">
        <v>-4.7823433870088916E-3</v>
      </c>
      <c r="D16" s="28">
        <v>5.677242243080638E-4</v>
      </c>
      <c r="E16" s="28">
        <v>2.1765187740707681E-3</v>
      </c>
      <c r="F16" s="28">
        <v>-3.9949340288542801E-2</v>
      </c>
      <c r="G16" s="28">
        <v>1.2736713183268522E-2</v>
      </c>
      <c r="H16" s="28">
        <v>6.006673873301116E-3</v>
      </c>
      <c r="I16" s="61">
        <v>-1.0911409094590541E-3</v>
      </c>
      <c r="J16" s="28"/>
      <c r="K16" s="42"/>
      <c r="L16" s="43"/>
    </row>
    <row r="17" spans="1:12" x14ac:dyDescent="0.25">
      <c r="A17" s="62" t="s">
        <v>51</v>
      </c>
      <c r="B17" s="28">
        <v>-5.8696538459835246E-2</v>
      </c>
      <c r="C17" s="28">
        <v>-7.0508660367839537E-3</v>
      </c>
      <c r="D17" s="28">
        <v>2.8821387851387659E-3</v>
      </c>
      <c r="E17" s="28">
        <v>-1.8632409404422123E-3</v>
      </c>
      <c r="F17" s="28">
        <v>-3.7440069658348785E-2</v>
      </c>
      <c r="G17" s="28">
        <v>1.958044677458104E-2</v>
      </c>
      <c r="H17" s="28">
        <v>8.7416466973235796E-3</v>
      </c>
      <c r="I17" s="61">
        <v>9.0884191849571749E-4</v>
      </c>
      <c r="J17" s="28"/>
      <c r="K17" s="42"/>
      <c r="L17" s="43"/>
    </row>
    <row r="18" spans="1:12" x14ac:dyDescent="0.25">
      <c r="A18" s="62" t="s">
        <v>52</v>
      </c>
      <c r="B18" s="28">
        <v>-4.5132696210340106E-2</v>
      </c>
      <c r="C18" s="28">
        <v>-5.0915838264006252E-3</v>
      </c>
      <c r="D18" s="28">
        <v>4.6597412174593789E-3</v>
      </c>
      <c r="E18" s="28">
        <v>-7.0120822124342119E-4</v>
      </c>
      <c r="F18" s="28">
        <v>-4.0160261775701755E-2</v>
      </c>
      <c r="G18" s="28">
        <v>1.898780415604806E-2</v>
      </c>
      <c r="H18" s="28">
        <v>9.9589434906861563E-3</v>
      </c>
      <c r="I18" s="61">
        <v>1.5387782937716921E-3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-4.5356019814774884E-2</v>
      </c>
      <c r="C19" s="28">
        <v>-4.9764512030314734E-3</v>
      </c>
      <c r="D19" s="28">
        <v>4.692511520476117E-3</v>
      </c>
      <c r="E19" s="28">
        <v>-3.9877919188302524E-4</v>
      </c>
      <c r="F19" s="28">
        <v>-4.6441670343898789E-2</v>
      </c>
      <c r="G19" s="28">
        <v>1.7420528095810184E-2</v>
      </c>
      <c r="H19" s="28">
        <v>7.9409312237901375E-3</v>
      </c>
      <c r="I19" s="61">
        <v>4.141681518465834E-4</v>
      </c>
      <c r="J19" s="29"/>
      <c r="K19" s="44"/>
      <c r="L19" s="43"/>
    </row>
    <row r="20" spans="1:12" x14ac:dyDescent="0.25">
      <c r="A20" s="62" t="s">
        <v>54</v>
      </c>
      <c r="B20" s="28">
        <v>-8.48746063009993E-2</v>
      </c>
      <c r="C20" s="28">
        <v>-8.1054837376778321E-3</v>
      </c>
      <c r="D20" s="28">
        <v>3.6045192116265223E-3</v>
      </c>
      <c r="E20" s="28">
        <v>-9.4475660086523749E-4</v>
      </c>
      <c r="F20" s="28">
        <v>-7.4808243964373133E-2</v>
      </c>
      <c r="G20" s="28">
        <v>6.8260482022761693E-3</v>
      </c>
      <c r="H20" s="28">
        <v>7.446399376973778E-3</v>
      </c>
      <c r="I20" s="61">
        <v>-1.7096118806847471E-5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-0.16244348437656997</v>
      </c>
      <c r="C21" s="65">
        <v>-1.6067985993626355E-2</v>
      </c>
      <c r="D21" s="65">
        <v>2.0675561966581046E-3</v>
      </c>
      <c r="E21" s="65">
        <v>-1.7998560115191076E-3</v>
      </c>
      <c r="F21" s="65">
        <v>-9.6529251869768906E-2</v>
      </c>
      <c r="G21" s="65">
        <v>-1.3468063353721749E-2</v>
      </c>
      <c r="H21" s="65">
        <v>-2.5926683593717748E-3</v>
      </c>
      <c r="I21" s="66">
        <v>2.5243753993500206E-3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Victoria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7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Victoria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81.27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88.82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94.84</v>
      </c>
    </row>
    <row r="38" spans="1:12" x14ac:dyDescent="0.25">
      <c r="K38" s="44" t="s">
        <v>52</v>
      </c>
      <c r="L38" s="43">
        <v>96.41</v>
      </c>
    </row>
    <row r="39" spans="1:12" x14ac:dyDescent="0.25">
      <c r="K39" s="37" t="s">
        <v>53</v>
      </c>
      <c r="L39" s="43">
        <v>96.34</v>
      </c>
    </row>
    <row r="40" spans="1:12" x14ac:dyDescent="0.25">
      <c r="K40" s="37" t="s">
        <v>54</v>
      </c>
      <c r="L40" s="43">
        <v>92.96</v>
      </c>
    </row>
    <row r="41" spans="1:12" x14ac:dyDescent="0.25">
      <c r="K41" s="37" t="s">
        <v>55</v>
      </c>
      <c r="L41" s="43">
        <v>86.53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86.38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Victoria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88.07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93.58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95.1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94.89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91.54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84.78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88.52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Victoria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88.33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93.97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95.63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95.46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92.06</v>
      </c>
    </row>
    <row r="59" spans="1:12" ht="15.4" customHeight="1" x14ac:dyDescent="0.25">
      <c r="K59" s="37" t="s">
        <v>55</v>
      </c>
      <c r="L59" s="43">
        <v>85.07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74.3</v>
      </c>
    </row>
    <row r="65" spans="1:12" ht="15.4" customHeight="1" x14ac:dyDescent="0.25">
      <c r="K65" s="42" t="s">
        <v>50</v>
      </c>
      <c r="L65" s="43">
        <v>87.7</v>
      </c>
    </row>
    <row r="66" spans="1:12" ht="15.4" customHeight="1" x14ac:dyDescent="0.25">
      <c r="K66" s="42" t="s">
        <v>51</v>
      </c>
      <c r="L66" s="43">
        <v>94.63</v>
      </c>
    </row>
    <row r="67" spans="1:12" ht="15.4" customHeight="1" x14ac:dyDescent="0.25">
      <c r="K67" s="44" t="s">
        <v>52</v>
      </c>
      <c r="L67" s="43">
        <v>95.58</v>
      </c>
    </row>
    <row r="68" spans="1:12" ht="15.4" customHeight="1" x14ac:dyDescent="0.25">
      <c r="K68" s="37" t="s">
        <v>53</v>
      </c>
      <c r="L68" s="43">
        <v>95.57</v>
      </c>
    </row>
    <row r="69" spans="1:12" ht="15.4" customHeight="1" x14ac:dyDescent="0.25">
      <c r="K69" s="37" t="s">
        <v>54</v>
      </c>
      <c r="L69" s="43">
        <v>91.56</v>
      </c>
    </row>
    <row r="70" spans="1:12" ht="15.4" customHeight="1" x14ac:dyDescent="0.25">
      <c r="K70" s="37" t="s">
        <v>55</v>
      </c>
      <c r="L70" s="43">
        <v>83.13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78.83</v>
      </c>
    </row>
    <row r="74" spans="1:12" ht="15.4" customHeight="1" x14ac:dyDescent="0.25">
      <c r="K74" s="42" t="s">
        <v>50</v>
      </c>
      <c r="L74" s="43">
        <v>87.57</v>
      </c>
    </row>
    <row r="75" spans="1:12" ht="15.4" customHeight="1" x14ac:dyDescent="0.25">
      <c r="K75" s="42" t="s">
        <v>51</v>
      </c>
      <c r="L75" s="43">
        <v>94</v>
      </c>
    </row>
    <row r="76" spans="1:12" ht="15.4" customHeight="1" x14ac:dyDescent="0.25">
      <c r="A76" s="31" t="str">
        <f>"Distribution of payroll jobs by industry, "&amp;$L$1</f>
        <v>Distribution of payroll jobs by industry, Victoria</v>
      </c>
      <c r="K76" s="44" t="s">
        <v>52</v>
      </c>
      <c r="L76" s="43">
        <v>95.02</v>
      </c>
    </row>
    <row r="77" spans="1:12" ht="15.4" customHeight="1" x14ac:dyDescent="0.25">
      <c r="K77" s="37" t="s">
        <v>53</v>
      </c>
      <c r="L77" s="43">
        <v>95.14</v>
      </c>
    </row>
    <row r="78" spans="1:12" ht="15.4" customHeight="1" x14ac:dyDescent="0.25">
      <c r="K78" s="37" t="s">
        <v>54</v>
      </c>
      <c r="L78" s="43">
        <v>90.8</v>
      </c>
    </row>
    <row r="79" spans="1:12" ht="15.4" customHeight="1" x14ac:dyDescent="0.25">
      <c r="K79" s="37" t="s">
        <v>55</v>
      </c>
      <c r="L79" s="43">
        <v>82.03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80.930000000000007</v>
      </c>
    </row>
    <row r="83" spans="1:12" ht="15.4" customHeight="1" x14ac:dyDescent="0.25">
      <c r="K83" s="42" t="s">
        <v>50</v>
      </c>
      <c r="L83" s="43">
        <v>87.49</v>
      </c>
    </row>
    <row r="84" spans="1:12" ht="15.4" customHeight="1" x14ac:dyDescent="0.25">
      <c r="K84" s="42" t="s">
        <v>51</v>
      </c>
      <c r="L84" s="43">
        <v>94.18</v>
      </c>
    </row>
    <row r="85" spans="1:12" ht="15.4" customHeight="1" x14ac:dyDescent="0.25">
      <c r="K85" s="44" t="s">
        <v>52</v>
      </c>
      <c r="L85" s="43">
        <v>95.38</v>
      </c>
    </row>
    <row r="86" spans="1:12" ht="15.4" customHeight="1" x14ac:dyDescent="0.25">
      <c r="K86" s="37" t="s">
        <v>53</v>
      </c>
      <c r="L86" s="43">
        <v>95.46</v>
      </c>
    </row>
    <row r="87" spans="1:12" ht="15.4" customHeight="1" x14ac:dyDescent="0.25">
      <c r="K87" s="37" t="s">
        <v>54</v>
      </c>
      <c r="L87" s="43">
        <v>90.94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81.99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70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-0.14460000000000001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-4.0500000000000001E-2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-4.1399999999999999E-2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2.7799999999999998E-2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-6.9000000000000006E-2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-5.2600000000000001E-2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-8.3000000000000004E-2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-0.31069999999999998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-9.4E-2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-0.1173</v>
      </c>
    </row>
    <row r="103" spans="1:12" x14ac:dyDescent="0.25">
      <c r="K103" s="38" t="s">
        <v>12</v>
      </c>
      <c r="L103" s="42">
        <v>1.24E-2</v>
      </c>
    </row>
    <row r="104" spans="1:12" x14ac:dyDescent="0.25">
      <c r="K104" s="38" t="s">
        <v>11</v>
      </c>
      <c r="L104" s="42">
        <v>-0.1048</v>
      </c>
    </row>
    <row r="105" spans="1:12" x14ac:dyDescent="0.25">
      <c r="K105" s="38" t="s">
        <v>10</v>
      </c>
      <c r="L105" s="42">
        <v>-5.6800000000000003E-2</v>
      </c>
    </row>
    <row r="106" spans="1:12" x14ac:dyDescent="0.25">
      <c r="K106" s="38" t="s">
        <v>9</v>
      </c>
      <c r="L106" s="42">
        <v>-0.1132</v>
      </c>
    </row>
    <row r="107" spans="1:12" x14ac:dyDescent="0.25">
      <c r="K107" s="38" t="s">
        <v>8</v>
      </c>
      <c r="L107" s="42">
        <v>-4.6399999999999997E-2</v>
      </c>
    </row>
    <row r="108" spans="1:12" x14ac:dyDescent="0.25">
      <c r="K108" s="38" t="s">
        <v>7</v>
      </c>
      <c r="L108" s="42">
        <v>-7.51E-2</v>
      </c>
    </row>
    <row r="109" spans="1:12" x14ac:dyDescent="0.25">
      <c r="K109" s="38" t="s">
        <v>6</v>
      </c>
      <c r="L109" s="42">
        <v>-1.9E-3</v>
      </c>
    </row>
    <row r="110" spans="1:12" x14ac:dyDescent="0.25">
      <c r="K110" s="38" t="s">
        <v>5</v>
      </c>
      <c r="L110" s="42">
        <v>-0.24110000000000001</v>
      </c>
    </row>
    <row r="111" spans="1:12" x14ac:dyDescent="0.25">
      <c r="K111" s="38" t="s">
        <v>3</v>
      </c>
      <c r="L111" s="42">
        <v>-0.12959999999999999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8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70" t="s">
        <v>68</v>
      </c>
      <c r="L140" s="70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1.1599999999999999E-2</v>
      </c>
    </row>
    <row r="143" spans="11:12" x14ac:dyDescent="0.25">
      <c r="K143" s="38" t="s">
        <v>0</v>
      </c>
      <c r="L143" s="42">
        <v>3.3E-3</v>
      </c>
    </row>
    <row r="144" spans="11:12" x14ac:dyDescent="0.25">
      <c r="K144" s="38" t="s">
        <v>1</v>
      </c>
      <c r="L144" s="42">
        <v>7.6200000000000004E-2</v>
      </c>
    </row>
    <row r="145" spans="11:12" x14ac:dyDescent="0.25">
      <c r="K145" s="38" t="s">
        <v>18</v>
      </c>
      <c r="L145" s="42">
        <v>9.7999999999999997E-3</v>
      </c>
    </row>
    <row r="146" spans="11:12" x14ac:dyDescent="0.25">
      <c r="K146" s="38" t="s">
        <v>2</v>
      </c>
      <c r="L146" s="42">
        <v>6.4600000000000005E-2</v>
      </c>
    </row>
    <row r="147" spans="11:12" x14ac:dyDescent="0.25">
      <c r="K147" s="38" t="s">
        <v>17</v>
      </c>
      <c r="L147" s="42">
        <v>5.0900000000000001E-2</v>
      </c>
    </row>
    <row r="148" spans="11:12" x14ac:dyDescent="0.25">
      <c r="K148" s="38" t="s">
        <v>16</v>
      </c>
      <c r="L148" s="42">
        <v>0.1026</v>
      </c>
    </row>
    <row r="149" spans="11:12" x14ac:dyDescent="0.25">
      <c r="K149" s="38" t="s">
        <v>15</v>
      </c>
      <c r="L149" s="42">
        <v>6.6500000000000004E-2</v>
      </c>
    </row>
    <row r="150" spans="11:12" x14ac:dyDescent="0.25">
      <c r="K150" s="38" t="s">
        <v>14</v>
      </c>
      <c r="L150" s="42">
        <v>3.8800000000000001E-2</v>
      </c>
    </row>
    <row r="151" spans="11:12" x14ac:dyDescent="0.25">
      <c r="K151" s="38" t="s">
        <v>13</v>
      </c>
      <c r="L151" s="42">
        <v>1.6400000000000001E-2</v>
      </c>
    </row>
    <row r="152" spans="11:12" x14ac:dyDescent="0.25">
      <c r="K152" s="38" t="s">
        <v>12</v>
      </c>
      <c r="L152" s="42">
        <v>4.3799999999999999E-2</v>
      </c>
    </row>
    <row r="153" spans="11:12" x14ac:dyDescent="0.25">
      <c r="K153" s="38" t="s">
        <v>11</v>
      </c>
      <c r="L153" s="42">
        <v>2.0199999999999999E-2</v>
      </c>
    </row>
    <row r="154" spans="11:12" x14ac:dyDescent="0.25">
      <c r="K154" s="38" t="s">
        <v>10</v>
      </c>
      <c r="L154" s="42">
        <v>8.8099999999999998E-2</v>
      </c>
    </row>
    <row r="155" spans="11:12" x14ac:dyDescent="0.25">
      <c r="K155" s="38" t="s">
        <v>9</v>
      </c>
      <c r="L155" s="42">
        <v>7.0499999999999993E-2</v>
      </c>
    </row>
    <row r="156" spans="11:12" x14ac:dyDescent="0.25">
      <c r="K156" s="38" t="s">
        <v>8</v>
      </c>
      <c r="L156" s="42">
        <v>5.4100000000000002E-2</v>
      </c>
    </row>
    <row r="157" spans="11:12" x14ac:dyDescent="0.25">
      <c r="K157" s="38" t="s">
        <v>7</v>
      </c>
      <c r="L157" s="42">
        <v>9.3399999999999997E-2</v>
      </c>
    </row>
    <row r="158" spans="11:12" x14ac:dyDescent="0.25">
      <c r="K158" s="38" t="s">
        <v>6</v>
      </c>
      <c r="L158" s="42">
        <v>0.13689999999999999</v>
      </c>
    </row>
    <row r="159" spans="11:12" x14ac:dyDescent="0.25">
      <c r="K159" s="38" t="s">
        <v>5</v>
      </c>
      <c r="L159" s="42">
        <v>1.9900000000000001E-2</v>
      </c>
    </row>
    <row r="160" spans="11:12" x14ac:dyDescent="0.25">
      <c r="K160" s="38" t="s">
        <v>3</v>
      </c>
      <c r="L160" s="42">
        <v>3.1699999999999999E-2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1.0800000000000001E-2</v>
      </c>
    </row>
    <row r="163" spans="11:12" x14ac:dyDescent="0.25">
      <c r="K163" s="38" t="s">
        <v>0</v>
      </c>
      <c r="L163" s="42">
        <v>3.5000000000000001E-3</v>
      </c>
    </row>
    <row r="164" spans="11:12" x14ac:dyDescent="0.25">
      <c r="K164" s="38" t="s">
        <v>1</v>
      </c>
      <c r="L164" s="42">
        <v>7.9399999999999998E-2</v>
      </c>
    </row>
    <row r="165" spans="11:12" x14ac:dyDescent="0.25">
      <c r="K165" s="38" t="s">
        <v>18</v>
      </c>
      <c r="L165" s="42">
        <v>1.09E-2</v>
      </c>
    </row>
    <row r="166" spans="11:12" x14ac:dyDescent="0.25">
      <c r="K166" s="38" t="s">
        <v>2</v>
      </c>
      <c r="L166" s="42">
        <v>6.54E-2</v>
      </c>
    </row>
    <row r="167" spans="11:12" x14ac:dyDescent="0.25">
      <c r="K167" s="38" t="s">
        <v>17</v>
      </c>
      <c r="L167" s="42">
        <v>5.2499999999999998E-2</v>
      </c>
    </row>
    <row r="168" spans="11:12" x14ac:dyDescent="0.25">
      <c r="K168" s="38" t="s">
        <v>16</v>
      </c>
      <c r="L168" s="42">
        <v>0.1022</v>
      </c>
    </row>
    <row r="169" spans="11:12" x14ac:dyDescent="0.25">
      <c r="K169" s="38" t="s">
        <v>15</v>
      </c>
      <c r="L169" s="42">
        <v>4.9799999999999997E-2</v>
      </c>
    </row>
    <row r="170" spans="11:12" x14ac:dyDescent="0.25">
      <c r="K170" s="38" t="s">
        <v>14</v>
      </c>
      <c r="L170" s="42">
        <v>3.8199999999999998E-2</v>
      </c>
    </row>
    <row r="171" spans="11:12" x14ac:dyDescent="0.25">
      <c r="K171" s="38" t="s">
        <v>13</v>
      </c>
      <c r="L171" s="42">
        <v>1.5800000000000002E-2</v>
      </c>
    </row>
    <row r="172" spans="11:12" x14ac:dyDescent="0.25">
      <c r="K172" s="38" t="s">
        <v>12</v>
      </c>
      <c r="L172" s="42">
        <v>4.82E-2</v>
      </c>
    </row>
    <row r="173" spans="11:12" x14ac:dyDescent="0.25">
      <c r="K173" s="38" t="s">
        <v>11</v>
      </c>
      <c r="L173" s="42">
        <v>1.9699999999999999E-2</v>
      </c>
    </row>
    <row r="174" spans="11:12" x14ac:dyDescent="0.25">
      <c r="K174" s="38" t="s">
        <v>10</v>
      </c>
      <c r="L174" s="42">
        <v>9.0300000000000005E-2</v>
      </c>
    </row>
    <row r="175" spans="11:12" x14ac:dyDescent="0.25">
      <c r="K175" s="38" t="s">
        <v>9</v>
      </c>
      <c r="L175" s="42">
        <v>6.7900000000000002E-2</v>
      </c>
    </row>
    <row r="176" spans="11:12" x14ac:dyDescent="0.25">
      <c r="K176" s="38" t="s">
        <v>8</v>
      </c>
      <c r="L176" s="42">
        <v>5.6099999999999997E-2</v>
      </c>
    </row>
    <row r="177" spans="11:12" x14ac:dyDescent="0.25">
      <c r="K177" s="38" t="s">
        <v>7</v>
      </c>
      <c r="L177" s="42">
        <v>9.3899999999999997E-2</v>
      </c>
    </row>
    <row r="178" spans="11:12" x14ac:dyDescent="0.25">
      <c r="K178" s="38" t="s">
        <v>6</v>
      </c>
      <c r="L178" s="42">
        <v>0.14849999999999999</v>
      </c>
    </row>
    <row r="179" spans="11:12" x14ac:dyDescent="0.25">
      <c r="K179" s="38" t="s">
        <v>5</v>
      </c>
      <c r="L179" s="42">
        <v>1.6400000000000001E-2</v>
      </c>
    </row>
    <row r="180" spans="11:12" x14ac:dyDescent="0.25">
      <c r="K180" s="38" t="s">
        <v>3</v>
      </c>
      <c r="L180" s="42">
        <v>0.03</v>
      </c>
    </row>
    <row r="181" spans="11:12" x14ac:dyDescent="0.25">
      <c r="K181" s="69" t="s">
        <v>56</v>
      </c>
      <c r="L181" s="70"/>
    </row>
    <row r="182" spans="11:12" x14ac:dyDescent="0.25">
      <c r="K182" s="68">
        <v>43904</v>
      </c>
      <c r="L182" s="43">
        <v>100</v>
      </c>
    </row>
    <row r="183" spans="11:12" x14ac:dyDescent="0.25">
      <c r="K183" s="68">
        <v>43911</v>
      </c>
      <c r="L183" s="43">
        <v>99.277699999999996</v>
      </c>
    </row>
    <row r="184" spans="11:12" x14ac:dyDescent="0.25">
      <c r="K184" s="68">
        <v>43918</v>
      </c>
      <c r="L184" s="43">
        <v>96.308700000000002</v>
      </c>
    </row>
    <row r="185" spans="11:12" x14ac:dyDescent="0.25">
      <c r="K185" s="68">
        <v>43925</v>
      </c>
      <c r="L185" s="43">
        <v>93.6524</v>
      </c>
    </row>
    <row r="186" spans="11:12" x14ac:dyDescent="0.25">
      <c r="K186" s="68">
        <v>43932</v>
      </c>
      <c r="L186" s="43">
        <v>91.9285</v>
      </c>
    </row>
    <row r="187" spans="11:12" x14ac:dyDescent="0.25">
      <c r="K187" s="68">
        <v>43939</v>
      </c>
      <c r="L187" s="43">
        <v>91.4696</v>
      </c>
    </row>
    <row r="188" spans="11:12" x14ac:dyDescent="0.25">
      <c r="K188" s="68">
        <v>43946</v>
      </c>
      <c r="L188" s="43">
        <v>91.802099999999996</v>
      </c>
    </row>
    <row r="189" spans="11:12" x14ac:dyDescent="0.25">
      <c r="K189" s="68">
        <v>43953</v>
      </c>
      <c r="L189" s="43">
        <v>92.199100000000001</v>
      </c>
    </row>
    <row r="190" spans="11:12" x14ac:dyDescent="0.25">
      <c r="K190" s="68">
        <v>43960</v>
      </c>
      <c r="L190" s="43">
        <v>92.746099999999998</v>
      </c>
    </row>
    <row r="191" spans="11:12" x14ac:dyDescent="0.25">
      <c r="K191" s="68">
        <v>43967</v>
      </c>
      <c r="L191" s="43">
        <v>93.278400000000005</v>
      </c>
    </row>
    <row r="192" spans="11:12" x14ac:dyDescent="0.25">
      <c r="K192" s="68">
        <v>43974</v>
      </c>
      <c r="L192" s="43">
        <v>93.581500000000005</v>
      </c>
    </row>
    <row r="193" spans="11:12" x14ac:dyDescent="0.25">
      <c r="K193" s="68">
        <v>43981</v>
      </c>
      <c r="L193" s="43">
        <v>94.088099999999997</v>
      </c>
    </row>
    <row r="194" spans="11:12" x14ac:dyDescent="0.25">
      <c r="K194" s="68">
        <v>43988</v>
      </c>
      <c r="L194" s="43">
        <v>95.004999999999995</v>
      </c>
    </row>
    <row r="195" spans="11:12" x14ac:dyDescent="0.25">
      <c r="K195" s="68">
        <v>43995</v>
      </c>
      <c r="L195" s="43">
        <v>95.464100000000002</v>
      </c>
    </row>
    <row r="196" spans="11:12" x14ac:dyDescent="0.25">
      <c r="K196" s="68">
        <v>44002</v>
      </c>
      <c r="L196" s="43">
        <v>95.654899999999998</v>
      </c>
    </row>
    <row r="197" spans="11:12" x14ac:dyDescent="0.25">
      <c r="K197" s="68">
        <v>44009</v>
      </c>
      <c r="L197" s="43">
        <v>95.594800000000006</v>
      </c>
    </row>
    <row r="198" spans="11:12" x14ac:dyDescent="0.25">
      <c r="K198" s="68">
        <v>44016</v>
      </c>
      <c r="L198" s="43">
        <v>96.297300000000007</v>
      </c>
    </row>
    <row r="199" spans="11:12" x14ac:dyDescent="0.25">
      <c r="K199" s="68">
        <v>44023</v>
      </c>
      <c r="L199" s="43">
        <v>96.584299999999999</v>
      </c>
    </row>
    <row r="200" spans="11:12" x14ac:dyDescent="0.25">
      <c r="K200" s="68">
        <v>44030</v>
      </c>
      <c r="L200" s="43">
        <v>96.449299999999994</v>
      </c>
    </row>
    <row r="201" spans="11:12" x14ac:dyDescent="0.25">
      <c r="K201" s="68">
        <v>44037</v>
      </c>
      <c r="L201" s="43">
        <v>96.501199999999997</v>
      </c>
    </row>
    <row r="202" spans="11:12" x14ac:dyDescent="0.25">
      <c r="K202" s="68">
        <v>44044</v>
      </c>
      <c r="L202" s="43">
        <v>96.569299999999998</v>
      </c>
    </row>
    <row r="203" spans="11:12" x14ac:dyDescent="0.25">
      <c r="K203" s="68">
        <v>44051</v>
      </c>
      <c r="L203" s="43">
        <v>96.344499999999996</v>
      </c>
    </row>
    <row r="204" spans="11:12" x14ac:dyDescent="0.25">
      <c r="K204" s="68">
        <v>44058</v>
      </c>
      <c r="L204" s="43">
        <v>96.1678</v>
      </c>
    </row>
    <row r="205" spans="11:12" x14ac:dyDescent="0.25">
      <c r="K205" s="68">
        <v>44065</v>
      </c>
      <c r="L205" s="43">
        <v>96.063199999999995</v>
      </c>
    </row>
    <row r="206" spans="11:12" x14ac:dyDescent="0.25">
      <c r="K206" s="68">
        <v>44072</v>
      </c>
      <c r="L206" s="43">
        <v>95.950599999999994</v>
      </c>
    </row>
    <row r="207" spans="11:12" x14ac:dyDescent="0.25">
      <c r="K207" s="68">
        <v>44079</v>
      </c>
      <c r="L207" s="43">
        <v>95.576499999999996</v>
      </c>
    </row>
    <row r="208" spans="11:12" x14ac:dyDescent="0.25">
      <c r="K208" s="68">
        <v>44086</v>
      </c>
      <c r="L208" s="43">
        <v>95.529899999999998</v>
      </c>
    </row>
    <row r="209" spans="11:12" x14ac:dyDescent="0.25">
      <c r="K209" s="68">
        <v>44093</v>
      </c>
      <c r="L209" s="43">
        <v>95.881299999999996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/>
      <c r="L222" s="43" t="s">
        <v>57</v>
      </c>
    </row>
    <row r="223" spans="11:12" x14ac:dyDescent="0.25">
      <c r="K223" s="69" t="s">
        <v>58</v>
      </c>
      <c r="L223" s="70"/>
    </row>
    <row r="224" spans="11:12" x14ac:dyDescent="0.25">
      <c r="K224" s="68">
        <v>43904</v>
      </c>
      <c r="L224" s="43">
        <v>100</v>
      </c>
    </row>
    <row r="225" spans="11:12" x14ac:dyDescent="0.25">
      <c r="K225" s="68">
        <v>43911</v>
      </c>
      <c r="L225" s="43">
        <v>99.671800000000005</v>
      </c>
    </row>
    <row r="226" spans="11:12" x14ac:dyDescent="0.25">
      <c r="K226" s="68">
        <v>43918</v>
      </c>
      <c r="L226" s="43">
        <v>98.415499999999994</v>
      </c>
    </row>
    <row r="227" spans="11:12" x14ac:dyDescent="0.25">
      <c r="K227" s="68">
        <v>43925</v>
      </c>
      <c r="L227" s="43">
        <v>96.688199999999995</v>
      </c>
    </row>
    <row r="228" spans="11:12" x14ac:dyDescent="0.25">
      <c r="K228" s="68">
        <v>43932</v>
      </c>
      <c r="L228" s="43">
        <v>94.130600000000001</v>
      </c>
    </row>
    <row r="229" spans="11:12" x14ac:dyDescent="0.25">
      <c r="K229" s="68">
        <v>43939</v>
      </c>
      <c r="L229" s="43">
        <v>94.024199999999993</v>
      </c>
    </row>
    <row r="230" spans="11:12" x14ac:dyDescent="0.25">
      <c r="K230" s="68">
        <v>43946</v>
      </c>
      <c r="L230" s="43">
        <v>94.259</v>
      </c>
    </row>
    <row r="231" spans="11:12" x14ac:dyDescent="0.25">
      <c r="K231" s="68">
        <v>43953</v>
      </c>
      <c r="L231" s="43">
        <v>94.709199999999996</v>
      </c>
    </row>
    <row r="232" spans="11:12" x14ac:dyDescent="0.25">
      <c r="K232" s="68">
        <v>43960</v>
      </c>
      <c r="L232" s="43">
        <v>93.350499999999997</v>
      </c>
    </row>
    <row r="233" spans="11:12" x14ac:dyDescent="0.25">
      <c r="K233" s="68">
        <v>43967</v>
      </c>
      <c r="L233" s="43">
        <v>92.688999999999993</v>
      </c>
    </row>
    <row r="234" spans="11:12" x14ac:dyDescent="0.25">
      <c r="K234" s="68">
        <v>43974</v>
      </c>
      <c r="L234" s="43">
        <v>92.309399999999997</v>
      </c>
    </row>
    <row r="235" spans="11:12" x14ac:dyDescent="0.25">
      <c r="K235" s="68">
        <v>43981</v>
      </c>
      <c r="L235" s="43">
        <v>93.583500000000001</v>
      </c>
    </row>
    <row r="236" spans="11:12" x14ac:dyDescent="0.25">
      <c r="K236" s="68">
        <v>43988</v>
      </c>
      <c r="L236" s="43">
        <v>95.391999999999996</v>
      </c>
    </row>
    <row r="237" spans="11:12" x14ac:dyDescent="0.25">
      <c r="K237" s="68">
        <v>43995</v>
      </c>
      <c r="L237" s="43">
        <v>96.089500000000001</v>
      </c>
    </row>
    <row r="238" spans="11:12" x14ac:dyDescent="0.25">
      <c r="K238" s="68">
        <v>44002</v>
      </c>
      <c r="L238" s="43">
        <v>97.004000000000005</v>
      </c>
    </row>
    <row r="239" spans="11:12" x14ac:dyDescent="0.25">
      <c r="K239" s="68">
        <v>44009</v>
      </c>
      <c r="L239" s="43">
        <v>97.247299999999996</v>
      </c>
    </row>
    <row r="240" spans="11:12" x14ac:dyDescent="0.25">
      <c r="K240" s="68">
        <v>44016</v>
      </c>
      <c r="L240" s="43">
        <v>98.873599999999996</v>
      </c>
    </row>
    <row r="241" spans="11:12" x14ac:dyDescent="0.25">
      <c r="K241" s="68">
        <v>44023</v>
      </c>
      <c r="L241" s="43">
        <v>95.789599999999993</v>
      </c>
    </row>
    <row r="242" spans="11:12" x14ac:dyDescent="0.25">
      <c r="K242" s="68">
        <v>44030</v>
      </c>
      <c r="L242" s="43">
        <v>95.215800000000002</v>
      </c>
    </row>
    <row r="243" spans="11:12" x14ac:dyDescent="0.25">
      <c r="K243" s="68">
        <v>44037</v>
      </c>
      <c r="L243" s="43">
        <v>94.859899999999996</v>
      </c>
    </row>
    <row r="244" spans="11:12" x14ac:dyDescent="0.25">
      <c r="K244" s="68">
        <v>44044</v>
      </c>
      <c r="L244" s="43">
        <v>95.541300000000007</v>
      </c>
    </row>
    <row r="245" spans="11:12" x14ac:dyDescent="0.25">
      <c r="K245" s="68">
        <v>44051</v>
      </c>
      <c r="L245" s="43">
        <v>95.915099999999995</v>
      </c>
    </row>
    <row r="246" spans="11:12" x14ac:dyDescent="0.25">
      <c r="K246" s="68">
        <v>44058</v>
      </c>
      <c r="L246" s="43">
        <v>95.477699999999999</v>
      </c>
    </row>
    <row r="247" spans="11:12" x14ac:dyDescent="0.25">
      <c r="K247" s="68">
        <v>44065</v>
      </c>
      <c r="L247" s="43">
        <v>95.258799999999994</v>
      </c>
    </row>
    <row r="248" spans="11:12" x14ac:dyDescent="0.25">
      <c r="K248" s="68">
        <v>44072</v>
      </c>
      <c r="L248" s="43">
        <v>95.311800000000005</v>
      </c>
    </row>
    <row r="249" spans="11:12" x14ac:dyDescent="0.25">
      <c r="K249" s="68">
        <v>44079</v>
      </c>
      <c r="L249" s="43">
        <v>96.393299999999996</v>
      </c>
    </row>
    <row r="250" spans="11:12" x14ac:dyDescent="0.25">
      <c r="K250" s="68">
        <v>44086</v>
      </c>
      <c r="L250" s="43">
        <v>96.207099999999997</v>
      </c>
    </row>
    <row r="251" spans="11:12" x14ac:dyDescent="0.25">
      <c r="K251" s="68">
        <v>44093</v>
      </c>
      <c r="L251" s="43">
        <v>97.123199999999997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/>
      <c r="L264" s="43" t="s">
        <v>57</v>
      </c>
    </row>
    <row r="265" spans="11:12" x14ac:dyDescent="0.25">
      <c r="K265" s="70"/>
      <c r="L265" s="70"/>
    </row>
    <row r="266" spans="11:12" x14ac:dyDescent="0.25">
      <c r="K266" s="69" t="s">
        <v>59</v>
      </c>
      <c r="L266" s="69"/>
    </row>
    <row r="267" spans="11:12" x14ac:dyDescent="0.25">
      <c r="K267" s="68">
        <v>43904</v>
      </c>
      <c r="L267" s="43">
        <v>100</v>
      </c>
    </row>
    <row r="268" spans="11:12" x14ac:dyDescent="0.25">
      <c r="K268" s="68">
        <v>43911</v>
      </c>
      <c r="L268" s="43">
        <v>99.067800000000005</v>
      </c>
    </row>
    <row r="269" spans="11:12" x14ac:dyDescent="0.25">
      <c r="K269" s="68">
        <v>43918</v>
      </c>
      <c r="L269" s="43">
        <v>96.254900000000006</v>
      </c>
    </row>
    <row r="270" spans="11:12" x14ac:dyDescent="0.25">
      <c r="K270" s="68">
        <v>43925</v>
      </c>
      <c r="L270" s="43">
        <v>93.298199999999994</v>
      </c>
    </row>
    <row r="271" spans="11:12" x14ac:dyDescent="0.25">
      <c r="K271" s="68">
        <v>43932</v>
      </c>
      <c r="L271" s="43">
        <v>91.698599999999999</v>
      </c>
    </row>
    <row r="272" spans="11:12" x14ac:dyDescent="0.25">
      <c r="K272" s="68">
        <v>43939</v>
      </c>
      <c r="L272" s="43">
        <v>91.200599999999994</v>
      </c>
    </row>
    <row r="273" spans="11:12" x14ac:dyDescent="0.25">
      <c r="K273" s="68">
        <v>43946</v>
      </c>
      <c r="L273" s="43">
        <v>91.717200000000005</v>
      </c>
    </row>
    <row r="274" spans="11:12" x14ac:dyDescent="0.25">
      <c r="K274" s="68">
        <v>43953</v>
      </c>
      <c r="L274" s="43">
        <v>91.840800000000002</v>
      </c>
    </row>
    <row r="275" spans="11:12" x14ac:dyDescent="0.25">
      <c r="K275" s="68">
        <v>43960</v>
      </c>
      <c r="L275" s="43">
        <v>92.022199999999998</v>
      </c>
    </row>
    <row r="276" spans="11:12" x14ac:dyDescent="0.25">
      <c r="K276" s="68">
        <v>43967</v>
      </c>
      <c r="L276" s="43">
        <v>92.215599999999995</v>
      </c>
    </row>
    <row r="277" spans="11:12" x14ac:dyDescent="0.25">
      <c r="K277" s="68">
        <v>43974</v>
      </c>
      <c r="L277" s="43">
        <v>92.367199999999997</v>
      </c>
    </row>
    <row r="278" spans="11:12" x14ac:dyDescent="0.25">
      <c r="K278" s="68">
        <v>43981</v>
      </c>
      <c r="L278" s="43">
        <v>93.021699999999996</v>
      </c>
    </row>
    <row r="279" spans="11:12" x14ac:dyDescent="0.25">
      <c r="K279" s="68">
        <v>43988</v>
      </c>
      <c r="L279" s="43">
        <v>93.884500000000003</v>
      </c>
    </row>
    <row r="280" spans="11:12" x14ac:dyDescent="0.25">
      <c r="K280" s="68">
        <v>43995</v>
      </c>
      <c r="L280" s="43">
        <v>94.758600000000001</v>
      </c>
    </row>
    <row r="281" spans="11:12" x14ac:dyDescent="0.25">
      <c r="K281" s="68">
        <v>44002</v>
      </c>
      <c r="L281" s="43">
        <v>95.037000000000006</v>
      </c>
    </row>
    <row r="282" spans="11:12" x14ac:dyDescent="0.25">
      <c r="K282" s="68">
        <v>44009</v>
      </c>
      <c r="L282" s="43">
        <v>94.630600000000001</v>
      </c>
    </row>
    <row r="283" spans="11:12" x14ac:dyDescent="0.25">
      <c r="K283" s="68">
        <v>44016</v>
      </c>
      <c r="L283" s="43">
        <v>95.353499999999997</v>
      </c>
    </row>
    <row r="284" spans="11:12" x14ac:dyDescent="0.25">
      <c r="K284" s="68">
        <v>44023</v>
      </c>
      <c r="L284" s="43">
        <v>95.349299999999999</v>
      </c>
    </row>
    <row r="285" spans="11:12" x14ac:dyDescent="0.25">
      <c r="K285" s="68">
        <v>44030</v>
      </c>
      <c r="L285" s="43">
        <v>95.002700000000004</v>
      </c>
    </row>
    <row r="286" spans="11:12" x14ac:dyDescent="0.25">
      <c r="K286" s="68">
        <v>44037</v>
      </c>
      <c r="L286" s="43">
        <v>94.517099999999999</v>
      </c>
    </row>
    <row r="287" spans="11:12" x14ac:dyDescent="0.25">
      <c r="K287" s="68">
        <v>44044</v>
      </c>
      <c r="L287" s="43">
        <v>94.358000000000004</v>
      </c>
    </row>
    <row r="288" spans="11:12" x14ac:dyDescent="0.25">
      <c r="K288" s="68">
        <v>44051</v>
      </c>
      <c r="L288" s="43">
        <v>93.603200000000001</v>
      </c>
    </row>
    <row r="289" spans="11:12" x14ac:dyDescent="0.25">
      <c r="K289" s="68">
        <v>44058</v>
      </c>
      <c r="L289" s="43">
        <v>92.950800000000001</v>
      </c>
    </row>
    <row r="290" spans="11:12" x14ac:dyDescent="0.25">
      <c r="K290" s="68">
        <v>44065</v>
      </c>
      <c r="L290" s="43">
        <v>92.461200000000005</v>
      </c>
    </row>
    <row r="291" spans="11:12" x14ac:dyDescent="0.25">
      <c r="K291" s="68">
        <v>44072</v>
      </c>
      <c r="L291" s="43">
        <v>92.229500000000002</v>
      </c>
    </row>
    <row r="292" spans="11:12" x14ac:dyDescent="0.25">
      <c r="K292" s="68">
        <v>44079</v>
      </c>
      <c r="L292" s="43">
        <v>91.614199999999997</v>
      </c>
    </row>
    <row r="293" spans="11:12" x14ac:dyDescent="0.25">
      <c r="K293" s="68">
        <v>44086</v>
      </c>
      <c r="L293" s="43">
        <v>91.755600000000001</v>
      </c>
    </row>
    <row r="294" spans="11:12" x14ac:dyDescent="0.25">
      <c r="K294" s="68">
        <v>44093</v>
      </c>
      <c r="L294" s="43">
        <v>92.013400000000004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/>
      <c r="L307" s="43" t="s">
        <v>57</v>
      </c>
    </row>
    <row r="308" spans="11:12" x14ac:dyDescent="0.25">
      <c r="K308" s="69" t="s">
        <v>60</v>
      </c>
      <c r="L308" s="69"/>
    </row>
    <row r="309" spans="11:12" x14ac:dyDescent="0.25">
      <c r="K309" s="68">
        <v>43904</v>
      </c>
      <c r="L309" s="43">
        <v>100</v>
      </c>
    </row>
    <row r="310" spans="11:12" x14ac:dyDescent="0.25">
      <c r="K310" s="68">
        <v>43911</v>
      </c>
      <c r="L310" s="43">
        <v>99.673299999999998</v>
      </c>
    </row>
    <row r="311" spans="11:12" x14ac:dyDescent="0.25">
      <c r="K311" s="68">
        <v>43918</v>
      </c>
      <c r="L311" s="43">
        <v>98.634399999999999</v>
      </c>
    </row>
    <row r="312" spans="11:12" x14ac:dyDescent="0.25">
      <c r="K312" s="68">
        <v>43925</v>
      </c>
      <c r="L312" s="43">
        <v>97.492500000000007</v>
      </c>
    </row>
    <row r="313" spans="11:12" x14ac:dyDescent="0.25">
      <c r="K313" s="68">
        <v>43932</v>
      </c>
      <c r="L313" s="43">
        <v>95.552199999999999</v>
      </c>
    </row>
    <row r="314" spans="11:12" x14ac:dyDescent="0.25">
      <c r="K314" s="68">
        <v>43939</v>
      </c>
      <c r="L314" s="43">
        <v>95.054900000000004</v>
      </c>
    </row>
    <row r="315" spans="11:12" x14ac:dyDescent="0.25">
      <c r="K315" s="68">
        <v>43946</v>
      </c>
      <c r="L315" s="43">
        <v>95.866600000000005</v>
      </c>
    </row>
    <row r="316" spans="11:12" x14ac:dyDescent="0.25">
      <c r="K316" s="68">
        <v>43953</v>
      </c>
      <c r="L316" s="43">
        <v>96.045500000000004</v>
      </c>
    </row>
    <row r="317" spans="11:12" x14ac:dyDescent="0.25">
      <c r="K317" s="68">
        <v>43960</v>
      </c>
      <c r="L317" s="43">
        <v>94.102900000000005</v>
      </c>
    </row>
    <row r="318" spans="11:12" x14ac:dyDescent="0.25">
      <c r="K318" s="68">
        <v>43967</v>
      </c>
      <c r="L318" s="43">
        <v>93.355900000000005</v>
      </c>
    </row>
    <row r="319" spans="11:12" x14ac:dyDescent="0.25">
      <c r="K319" s="68">
        <v>43974</v>
      </c>
      <c r="L319" s="43">
        <v>93.046300000000002</v>
      </c>
    </row>
    <row r="320" spans="11:12" x14ac:dyDescent="0.25">
      <c r="K320" s="68">
        <v>43981</v>
      </c>
      <c r="L320" s="43">
        <v>93.355800000000002</v>
      </c>
    </row>
    <row r="321" spans="11:12" x14ac:dyDescent="0.25">
      <c r="K321" s="68">
        <v>43988</v>
      </c>
      <c r="L321" s="43">
        <v>96.123699999999999</v>
      </c>
    </row>
    <row r="322" spans="11:12" x14ac:dyDescent="0.25">
      <c r="K322" s="68">
        <v>43995</v>
      </c>
      <c r="L322" s="43">
        <v>97.197199999999995</v>
      </c>
    </row>
    <row r="323" spans="11:12" x14ac:dyDescent="0.25">
      <c r="K323" s="68">
        <v>44002</v>
      </c>
      <c r="L323" s="43">
        <v>98.245199999999997</v>
      </c>
    </row>
    <row r="324" spans="11:12" x14ac:dyDescent="0.25">
      <c r="K324" s="68">
        <v>44009</v>
      </c>
      <c r="L324" s="43">
        <v>99.1755</v>
      </c>
    </row>
    <row r="325" spans="11:12" x14ac:dyDescent="0.25">
      <c r="K325" s="68">
        <v>44016</v>
      </c>
      <c r="L325" s="43">
        <v>100.9937</v>
      </c>
    </row>
    <row r="326" spans="11:12" x14ac:dyDescent="0.25">
      <c r="K326" s="68">
        <v>44023</v>
      </c>
      <c r="L326" s="43">
        <v>96.778300000000002</v>
      </c>
    </row>
    <row r="327" spans="11:12" x14ac:dyDescent="0.25">
      <c r="K327" s="68">
        <v>44030</v>
      </c>
      <c r="L327" s="43">
        <v>96.090900000000005</v>
      </c>
    </row>
    <row r="328" spans="11:12" x14ac:dyDescent="0.25">
      <c r="K328" s="68">
        <v>44037</v>
      </c>
      <c r="L328" s="43">
        <v>94.983699999999999</v>
      </c>
    </row>
    <row r="329" spans="11:12" x14ac:dyDescent="0.25">
      <c r="K329" s="68">
        <v>44044</v>
      </c>
      <c r="L329" s="43">
        <v>96.091899999999995</v>
      </c>
    </row>
    <row r="330" spans="11:12" x14ac:dyDescent="0.25">
      <c r="K330" s="68">
        <v>44051</v>
      </c>
      <c r="L330" s="43">
        <v>95.827200000000005</v>
      </c>
    </row>
    <row r="331" spans="11:12" x14ac:dyDescent="0.25">
      <c r="K331" s="68">
        <v>44058</v>
      </c>
      <c r="L331" s="43">
        <v>94.803299999999993</v>
      </c>
    </row>
    <row r="332" spans="11:12" x14ac:dyDescent="0.25">
      <c r="K332" s="68">
        <v>44065</v>
      </c>
      <c r="L332" s="43">
        <v>93.991</v>
      </c>
    </row>
    <row r="333" spans="11:12" x14ac:dyDescent="0.25">
      <c r="K333" s="68">
        <v>44072</v>
      </c>
      <c r="L333" s="43">
        <v>94.220799999999997</v>
      </c>
    </row>
    <row r="334" spans="11:12" x14ac:dyDescent="0.25">
      <c r="K334" s="68">
        <v>44079</v>
      </c>
      <c r="L334" s="43">
        <v>94.688000000000002</v>
      </c>
    </row>
    <row r="335" spans="11:12" x14ac:dyDescent="0.25">
      <c r="K335" s="68">
        <v>44086</v>
      </c>
      <c r="L335" s="43">
        <v>94.670500000000004</v>
      </c>
    </row>
    <row r="336" spans="11:12" x14ac:dyDescent="0.25">
      <c r="K336" s="68">
        <v>44093</v>
      </c>
      <c r="L336" s="43">
        <v>95.383600000000001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/>
      <c r="L349" s="43" t="s">
        <v>57</v>
      </c>
    </row>
    <row r="350" spans="11:12" x14ac:dyDescent="0.25">
      <c r="K350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0EAB-FBC4-4E74-A938-72A8E2727DFA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-2.4813021199445284E-2</v>
      </c>
      <c r="C11" s="28">
        <v>-8.3881928431561725E-5</v>
      </c>
      <c r="D11" s="28">
        <v>5.1706041726979901E-3</v>
      </c>
      <c r="E11" s="28">
        <v>-4.9687003683673847E-4</v>
      </c>
      <c r="F11" s="28">
        <v>-1.6720024436714165E-2</v>
      </c>
      <c r="G11" s="28">
        <v>1.4785943926336031E-2</v>
      </c>
      <c r="H11" s="28">
        <v>7.1486105439815262E-3</v>
      </c>
      <c r="I11" s="61">
        <v>-5.5821252499069773E-3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-3.2673247538266503E-2</v>
      </c>
      <c r="C13" s="28">
        <v>-5.6506976681071075E-3</v>
      </c>
      <c r="D13" s="28">
        <v>4.8318438750045711E-3</v>
      </c>
      <c r="E13" s="28">
        <v>-2.715269190650349E-3</v>
      </c>
      <c r="F13" s="28">
        <v>-3.6785029057804008E-2</v>
      </c>
      <c r="G13" s="28">
        <v>1.2072321661811936E-2</v>
      </c>
      <c r="H13" s="28">
        <v>3.3341885879294431E-3</v>
      </c>
      <c r="I13" s="61">
        <v>-8.276324573485927E-3</v>
      </c>
      <c r="J13" s="28"/>
      <c r="K13" s="42"/>
      <c r="L13" s="43"/>
    </row>
    <row r="14" spans="1:12" x14ac:dyDescent="0.25">
      <c r="A14" s="62" t="s">
        <v>27</v>
      </c>
      <c r="B14" s="28">
        <v>-2.8020804090485352E-2</v>
      </c>
      <c r="C14" s="28">
        <v>2.7243255602971139E-4</v>
      </c>
      <c r="D14" s="28">
        <v>4.6864261284602637E-3</v>
      </c>
      <c r="E14" s="28">
        <v>-1.5385363309170508E-3</v>
      </c>
      <c r="F14" s="28">
        <v>8.3577982016256325E-3</v>
      </c>
      <c r="G14" s="28">
        <v>1.8372027273798608E-2</v>
      </c>
      <c r="H14" s="28">
        <v>1.260622742301809E-2</v>
      </c>
      <c r="I14" s="61">
        <v>-1.5955749078341297E-3</v>
      </c>
      <c r="J14" s="28"/>
      <c r="K14" s="38"/>
      <c r="L14" s="43"/>
    </row>
    <row r="15" spans="1:12" x14ac:dyDescent="0.25">
      <c r="A15" s="63" t="s">
        <v>49</v>
      </c>
      <c r="B15" s="28">
        <v>0.1071046551769923</v>
      </c>
      <c r="C15" s="28">
        <v>0.10283908667778596</v>
      </c>
      <c r="D15" s="28">
        <v>2.6211019672254254E-2</v>
      </c>
      <c r="E15" s="28">
        <v>6.4714140983252122E-2</v>
      </c>
      <c r="F15" s="28">
        <v>0.36030295180862093</v>
      </c>
      <c r="G15" s="28">
        <v>4.7795284842776509E-2</v>
      </c>
      <c r="H15" s="28">
        <v>2.2191144561965137E-2</v>
      </c>
      <c r="I15" s="61">
        <v>1.6993917785951718E-2</v>
      </c>
      <c r="J15" s="28"/>
      <c r="K15" s="56"/>
      <c r="L15" s="43"/>
    </row>
    <row r="16" spans="1:12" x14ac:dyDescent="0.25">
      <c r="A16" s="62" t="s">
        <v>50</v>
      </c>
      <c r="B16" s="28">
        <v>-3.5004028775051488E-2</v>
      </c>
      <c r="C16" s="28">
        <v>4.6727256274914364E-3</v>
      </c>
      <c r="D16" s="28">
        <v>4.3346904440655365E-3</v>
      </c>
      <c r="E16" s="28">
        <v>2.6334373360885621E-3</v>
      </c>
      <c r="F16" s="28">
        <v>2.805294886174825E-2</v>
      </c>
      <c r="G16" s="28">
        <v>1.7824781859231864E-2</v>
      </c>
      <c r="H16" s="28">
        <v>7.8794826480874658E-3</v>
      </c>
      <c r="I16" s="61">
        <v>-3.5926223130525736E-3</v>
      </c>
      <c r="J16" s="28"/>
      <c r="K16" s="42"/>
      <c r="L16" s="43"/>
    </row>
    <row r="17" spans="1:12" x14ac:dyDescent="0.25">
      <c r="A17" s="62" t="s">
        <v>51</v>
      </c>
      <c r="B17" s="28">
        <v>-2.5742564657262101E-2</v>
      </c>
      <c r="C17" s="28">
        <v>-4.7121191463141976E-3</v>
      </c>
      <c r="D17" s="28">
        <v>4.1039888893281695E-3</v>
      </c>
      <c r="E17" s="28">
        <v>-4.6260090106379215E-3</v>
      </c>
      <c r="F17" s="28">
        <v>-1.2508652981856216E-2</v>
      </c>
      <c r="G17" s="28">
        <v>2.2844953048470673E-2</v>
      </c>
      <c r="H17" s="28">
        <v>6.9598992550070626E-3</v>
      </c>
      <c r="I17" s="61">
        <v>-3.7723992955365215E-3</v>
      </c>
      <c r="J17" s="28"/>
      <c r="K17" s="42"/>
      <c r="L17" s="43"/>
    </row>
    <row r="18" spans="1:12" x14ac:dyDescent="0.25">
      <c r="A18" s="62" t="s">
        <v>52</v>
      </c>
      <c r="B18" s="28">
        <v>-1.7149188839329699E-2</v>
      </c>
      <c r="C18" s="28">
        <v>-4.052862104546362E-3</v>
      </c>
      <c r="D18" s="28">
        <v>5.7918692376215386E-3</v>
      </c>
      <c r="E18" s="28">
        <v>-4.6222874204031594E-3</v>
      </c>
      <c r="F18" s="28">
        <v>-2.9275079175061891E-2</v>
      </c>
      <c r="G18" s="28">
        <v>1.995123423961509E-2</v>
      </c>
      <c r="H18" s="28">
        <v>7.7285928364918544E-3</v>
      </c>
      <c r="I18" s="61">
        <v>-5.0903906671838639E-3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-2.0396066519646538E-2</v>
      </c>
      <c r="C19" s="28">
        <v>-6.6609033087476899E-3</v>
      </c>
      <c r="D19" s="28">
        <v>5.5355344168144249E-3</v>
      </c>
      <c r="E19" s="28">
        <v>-6.085942693833557E-3</v>
      </c>
      <c r="F19" s="28">
        <v>-3.3921010654121564E-2</v>
      </c>
      <c r="G19" s="28">
        <v>1.3487650810929175E-2</v>
      </c>
      <c r="H19" s="28">
        <v>9.8992987234973739E-3</v>
      </c>
      <c r="I19" s="61">
        <v>-7.4085258248246522E-3</v>
      </c>
      <c r="J19" s="29"/>
      <c r="K19" s="44"/>
      <c r="L19" s="43"/>
    </row>
    <row r="20" spans="1:12" x14ac:dyDescent="0.25">
      <c r="A20" s="62" t="s">
        <v>54</v>
      </c>
      <c r="B20" s="28">
        <v>-5.5851437877049381E-2</v>
      </c>
      <c r="C20" s="28">
        <v>-1.0483618836456765E-2</v>
      </c>
      <c r="D20" s="28">
        <v>5.0036225113374577E-3</v>
      </c>
      <c r="E20" s="28">
        <v>-7.4505568529065203E-3</v>
      </c>
      <c r="F20" s="28">
        <v>-5.980387683926236E-2</v>
      </c>
      <c r="G20" s="28">
        <v>1.3599033718181275E-3</v>
      </c>
      <c r="H20" s="28">
        <v>7.3176972133102147E-3</v>
      </c>
      <c r="I20" s="61">
        <v>-7.3878236876200321E-3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-9.3050167563724973E-2</v>
      </c>
      <c r="C21" s="65">
        <v>-1.3087940661961173E-2</v>
      </c>
      <c r="D21" s="65">
        <v>2.3839735024262509E-3</v>
      </c>
      <c r="E21" s="65">
        <v>-6.6893398123305525E-3</v>
      </c>
      <c r="F21" s="65">
        <v>-5.8180846085588378E-2</v>
      </c>
      <c r="G21" s="65">
        <v>5.0490475551545622E-4</v>
      </c>
      <c r="H21" s="65">
        <v>6.6221517605149494E-3</v>
      </c>
      <c r="I21" s="66">
        <v>-1.0204932140542966E-2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96.62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96.2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97.37</v>
      </c>
    </row>
    <row r="39" spans="1:12" x14ac:dyDescent="0.25">
      <c r="K39" s="44" t="s">
        <v>52</v>
      </c>
      <c r="L39" s="43">
        <v>98.33</v>
      </c>
    </row>
    <row r="40" spans="1:12" x14ac:dyDescent="0.25">
      <c r="K40" s="37" t="s">
        <v>53</v>
      </c>
      <c r="L40" s="43">
        <v>98.79</v>
      </c>
    </row>
    <row r="41" spans="1:12" x14ac:dyDescent="0.25">
      <c r="K41" s="37" t="s">
        <v>54</v>
      </c>
      <c r="L41" s="43">
        <v>96.25</v>
      </c>
    </row>
    <row r="42" spans="1:12" x14ac:dyDescent="0.25">
      <c r="K42" s="37" t="s">
        <v>55</v>
      </c>
      <c r="L42" s="43">
        <v>92.95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101.81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95.76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97.08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97.36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94.61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104.41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96.37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96.65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97.63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97.92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</v>
      </c>
    </row>
    <row r="60" spans="1:12" ht="15.4" customHeight="1" x14ac:dyDescent="0.25">
      <c r="K60" s="37" t="s">
        <v>55</v>
      </c>
      <c r="L60" s="43">
        <v>91.76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95.82</v>
      </c>
    </row>
    <row r="66" spans="1:12" ht="15.4" customHeight="1" x14ac:dyDescent="0.25">
      <c r="K66" s="42" t="s">
        <v>50</v>
      </c>
      <c r="L66" s="43">
        <v>95.7</v>
      </c>
    </row>
    <row r="67" spans="1:12" ht="15.4" customHeight="1" x14ac:dyDescent="0.25">
      <c r="K67" s="42" t="s">
        <v>51</v>
      </c>
      <c r="L67" s="43">
        <v>98.15</v>
      </c>
    </row>
    <row r="68" spans="1:12" ht="15.4" customHeight="1" x14ac:dyDescent="0.25">
      <c r="K68" s="44" t="s">
        <v>52</v>
      </c>
      <c r="L68" s="43">
        <v>98.94</v>
      </c>
    </row>
    <row r="69" spans="1:12" ht="15.4" customHeight="1" x14ac:dyDescent="0.25">
      <c r="K69" s="37" t="s">
        <v>53</v>
      </c>
      <c r="L69" s="43">
        <v>98.39</v>
      </c>
    </row>
    <row r="70" spans="1:12" ht="15.4" customHeight="1" x14ac:dyDescent="0.25">
      <c r="K70" s="37" t="s">
        <v>54</v>
      </c>
      <c r="L70" s="43">
        <v>94.53</v>
      </c>
    </row>
    <row r="71" spans="1:12" ht="15.4" customHeight="1" x14ac:dyDescent="0.25">
      <c r="K71" s="37" t="s">
        <v>55</v>
      </c>
      <c r="L71" s="43">
        <v>90.62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100.64</v>
      </c>
    </row>
    <row r="75" spans="1:12" ht="15.4" customHeight="1" x14ac:dyDescent="0.25">
      <c r="K75" s="42" t="s">
        <v>50</v>
      </c>
      <c r="L75" s="43">
        <v>96.12</v>
      </c>
    </row>
    <row r="76" spans="1:12" ht="15.4" customHeight="1" x14ac:dyDescent="0.25">
      <c r="K76" s="42" t="s">
        <v>51</v>
      </c>
      <c r="L76" s="43">
        <v>97.48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98.25</v>
      </c>
    </row>
    <row r="78" spans="1:12" ht="15.4" customHeight="1" x14ac:dyDescent="0.25">
      <c r="K78" s="37" t="s">
        <v>53</v>
      </c>
      <c r="L78" s="43">
        <v>97.42</v>
      </c>
    </row>
    <row r="79" spans="1:12" ht="15.4" customHeight="1" x14ac:dyDescent="0.25">
      <c r="K79" s="37" t="s">
        <v>54</v>
      </c>
      <c r="L79" s="43">
        <v>93.25</v>
      </c>
    </row>
    <row r="80" spans="1:12" ht="15.4" customHeight="1" x14ac:dyDescent="0.25">
      <c r="K80" s="37" t="s">
        <v>55</v>
      </c>
      <c r="L80" s="43">
        <v>89.05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102.59</v>
      </c>
    </row>
    <row r="84" spans="1:12" ht="15.4" customHeight="1" x14ac:dyDescent="0.25">
      <c r="K84" s="42" t="s">
        <v>50</v>
      </c>
      <c r="L84" s="43">
        <v>96.4</v>
      </c>
    </row>
    <row r="85" spans="1:12" ht="15.4" customHeight="1" x14ac:dyDescent="0.25">
      <c r="K85" s="42" t="s">
        <v>51</v>
      </c>
      <c r="L85" s="43">
        <v>97.96</v>
      </c>
    </row>
    <row r="86" spans="1:12" ht="15.4" customHeight="1" x14ac:dyDescent="0.25">
      <c r="K86" s="44" t="s">
        <v>52</v>
      </c>
      <c r="L86" s="43">
        <v>98.83</v>
      </c>
    </row>
    <row r="87" spans="1:12" ht="15.4" customHeight="1" x14ac:dyDescent="0.25">
      <c r="K87" s="37" t="s">
        <v>53</v>
      </c>
      <c r="L87" s="43">
        <v>97.95</v>
      </c>
    </row>
    <row r="88" spans="1:12" ht="15.4" customHeight="1" x14ac:dyDescent="0.25">
      <c r="K88" s="37" t="s">
        <v>54</v>
      </c>
      <c r="L88" s="43">
        <v>93.8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89.41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-1.2200000000000001E-2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-1.9400000000000001E-2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-3.3500000000000002E-2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-2.0199999999999999E-2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-4.1599999999999998E-2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-2.7799999999999998E-2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-8.8999999999999999E-3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-0.1071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-7.0300000000000001E-2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-0.1179</v>
      </c>
    </row>
    <row r="104" spans="1:12" x14ac:dyDescent="0.25">
      <c r="K104" s="38" t="s">
        <v>12</v>
      </c>
      <c r="L104" s="42">
        <v>7.7999999999999996E-3</v>
      </c>
    </row>
    <row r="105" spans="1:12" x14ac:dyDescent="0.25">
      <c r="K105" s="38" t="s">
        <v>11</v>
      </c>
      <c r="L105" s="42">
        <v>-4.4900000000000002E-2</v>
      </c>
    </row>
    <row r="106" spans="1:12" x14ac:dyDescent="0.25">
      <c r="K106" s="38" t="s">
        <v>10</v>
      </c>
      <c r="L106" s="42">
        <v>-2.8199999999999999E-2</v>
      </c>
    </row>
    <row r="107" spans="1:12" x14ac:dyDescent="0.25">
      <c r="K107" s="38" t="s">
        <v>9</v>
      </c>
      <c r="L107" s="42">
        <v>-2.53E-2</v>
      </c>
    </row>
    <row r="108" spans="1:12" x14ac:dyDescent="0.25">
      <c r="K108" s="38" t="s">
        <v>8</v>
      </c>
      <c r="L108" s="42">
        <v>7.9100000000000004E-2</v>
      </c>
    </row>
    <row r="109" spans="1:12" x14ac:dyDescent="0.25">
      <c r="K109" s="38" t="s">
        <v>7</v>
      </c>
      <c r="L109" s="42">
        <v>9.2999999999999992E-3</v>
      </c>
    </row>
    <row r="110" spans="1:12" x14ac:dyDescent="0.25">
      <c r="K110" s="38" t="s">
        <v>6</v>
      </c>
      <c r="L110" s="42">
        <v>-1.7000000000000001E-2</v>
      </c>
    </row>
    <row r="111" spans="1:12" x14ac:dyDescent="0.25">
      <c r="K111" s="38" t="s">
        <v>5</v>
      </c>
      <c r="L111" s="42">
        <v>-0.05</v>
      </c>
    </row>
    <row r="112" spans="1:12" x14ac:dyDescent="0.25">
      <c r="K112" s="38" t="s">
        <v>3</v>
      </c>
      <c r="L112" s="42">
        <v>-3.1099999999999999E-2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1.44E-2</v>
      </c>
    </row>
    <row r="144" spans="11:12" x14ac:dyDescent="0.25">
      <c r="K144" s="38" t="s">
        <v>0</v>
      </c>
      <c r="L144" s="42">
        <v>2.2800000000000001E-2</v>
      </c>
    </row>
    <row r="145" spans="11:12" x14ac:dyDescent="0.25">
      <c r="K145" s="38" t="s">
        <v>1</v>
      </c>
      <c r="L145" s="42">
        <v>6.9699999999999998E-2</v>
      </c>
    </row>
    <row r="146" spans="11:12" x14ac:dyDescent="0.25">
      <c r="K146" s="38" t="s">
        <v>18</v>
      </c>
      <c r="L146" s="42">
        <v>1.1900000000000001E-2</v>
      </c>
    </row>
    <row r="147" spans="11:12" x14ac:dyDescent="0.25">
      <c r="K147" s="38" t="s">
        <v>2</v>
      </c>
      <c r="L147" s="42">
        <v>7.2800000000000004E-2</v>
      </c>
    </row>
    <row r="148" spans="11:12" x14ac:dyDescent="0.25">
      <c r="K148" s="38" t="s">
        <v>17</v>
      </c>
      <c r="L148" s="42">
        <v>4.3099999999999999E-2</v>
      </c>
    </row>
    <row r="149" spans="11:12" x14ac:dyDescent="0.25">
      <c r="K149" s="38" t="s">
        <v>16</v>
      </c>
      <c r="L149" s="42">
        <v>0.10390000000000001</v>
      </c>
    </row>
    <row r="150" spans="11:12" x14ac:dyDescent="0.25">
      <c r="K150" s="38" t="s">
        <v>15</v>
      </c>
      <c r="L150" s="42">
        <v>7.5499999999999998E-2</v>
      </c>
    </row>
    <row r="151" spans="11:12" x14ac:dyDescent="0.25">
      <c r="K151" s="38" t="s">
        <v>14</v>
      </c>
      <c r="L151" s="42">
        <v>4.4200000000000003E-2</v>
      </c>
    </row>
    <row r="152" spans="11:12" x14ac:dyDescent="0.25">
      <c r="K152" s="38" t="s">
        <v>13</v>
      </c>
      <c r="L152" s="42">
        <v>9.7000000000000003E-3</v>
      </c>
    </row>
    <row r="153" spans="11:12" x14ac:dyDescent="0.25">
      <c r="K153" s="38" t="s">
        <v>12</v>
      </c>
      <c r="L153" s="42">
        <v>2.7699999999999999E-2</v>
      </c>
    </row>
    <row r="154" spans="11:12" x14ac:dyDescent="0.25">
      <c r="K154" s="38" t="s">
        <v>11</v>
      </c>
      <c r="L154" s="42">
        <v>2.3199999999999998E-2</v>
      </c>
    </row>
    <row r="155" spans="11:12" x14ac:dyDescent="0.25">
      <c r="K155" s="38" t="s">
        <v>10</v>
      </c>
      <c r="L155" s="42">
        <v>7.4499999999999997E-2</v>
      </c>
    </row>
    <row r="156" spans="11:12" x14ac:dyDescent="0.25">
      <c r="K156" s="38" t="s">
        <v>9</v>
      </c>
      <c r="L156" s="42">
        <v>6.8699999999999997E-2</v>
      </c>
    </row>
    <row r="157" spans="11:12" x14ac:dyDescent="0.25">
      <c r="K157" s="38" t="s">
        <v>8</v>
      </c>
      <c r="L157" s="42">
        <v>6.0699999999999997E-2</v>
      </c>
    </row>
    <row r="158" spans="11:12" x14ac:dyDescent="0.25">
      <c r="K158" s="38" t="s">
        <v>7</v>
      </c>
      <c r="L158" s="42">
        <v>5.5300000000000002E-2</v>
      </c>
    </row>
    <row r="159" spans="11:12" x14ac:dyDescent="0.25">
      <c r="K159" s="38" t="s">
        <v>6</v>
      </c>
      <c r="L159" s="42">
        <v>0.16470000000000001</v>
      </c>
    </row>
    <row r="160" spans="11:12" x14ac:dyDescent="0.25">
      <c r="K160" s="38" t="s">
        <v>5</v>
      </c>
      <c r="L160" s="42">
        <v>1.6199999999999999E-2</v>
      </c>
    </row>
    <row r="161" spans="11:12" x14ac:dyDescent="0.25">
      <c r="K161" s="38" t="s">
        <v>3</v>
      </c>
      <c r="L161" s="42">
        <v>4.02E-2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1.46E-2</v>
      </c>
    </row>
    <row r="164" spans="11:12" x14ac:dyDescent="0.25">
      <c r="K164" s="38" t="s">
        <v>0</v>
      </c>
      <c r="L164" s="42">
        <v>2.3E-2</v>
      </c>
    </row>
    <row r="165" spans="11:12" x14ac:dyDescent="0.25">
      <c r="K165" s="38" t="s">
        <v>1</v>
      </c>
      <c r="L165" s="42">
        <v>6.9099999999999995E-2</v>
      </c>
    </row>
    <row r="166" spans="11:12" x14ac:dyDescent="0.25">
      <c r="K166" s="38" t="s">
        <v>18</v>
      </c>
      <c r="L166" s="42">
        <v>1.2E-2</v>
      </c>
    </row>
    <row r="167" spans="11:12" x14ac:dyDescent="0.25">
      <c r="K167" s="38" t="s">
        <v>2</v>
      </c>
      <c r="L167" s="42">
        <v>7.1499999999999994E-2</v>
      </c>
    </row>
    <row r="168" spans="11:12" x14ac:dyDescent="0.25">
      <c r="K168" s="38" t="s">
        <v>17</v>
      </c>
      <c r="L168" s="42">
        <v>4.2999999999999997E-2</v>
      </c>
    </row>
    <row r="169" spans="11:12" x14ac:dyDescent="0.25">
      <c r="K169" s="38" t="s">
        <v>16</v>
      </c>
      <c r="L169" s="42">
        <v>0.1056</v>
      </c>
    </row>
    <row r="170" spans="11:12" x14ac:dyDescent="0.25">
      <c r="K170" s="38" t="s">
        <v>15</v>
      </c>
      <c r="L170" s="42">
        <v>6.9099999999999995E-2</v>
      </c>
    </row>
    <row r="171" spans="11:12" x14ac:dyDescent="0.25">
      <c r="K171" s="38" t="s">
        <v>14</v>
      </c>
      <c r="L171" s="42">
        <v>4.2099999999999999E-2</v>
      </c>
    </row>
    <row r="172" spans="11:12" x14ac:dyDescent="0.25">
      <c r="K172" s="38" t="s">
        <v>13</v>
      </c>
      <c r="L172" s="42">
        <v>8.8000000000000005E-3</v>
      </c>
    </row>
    <row r="173" spans="11:12" x14ac:dyDescent="0.25">
      <c r="K173" s="38" t="s">
        <v>12</v>
      </c>
      <c r="L173" s="42">
        <v>2.87E-2</v>
      </c>
    </row>
    <row r="174" spans="11:12" x14ac:dyDescent="0.25">
      <c r="K174" s="38" t="s">
        <v>11</v>
      </c>
      <c r="L174" s="42">
        <v>2.2700000000000001E-2</v>
      </c>
    </row>
    <row r="175" spans="11:12" x14ac:dyDescent="0.25">
      <c r="K175" s="38" t="s">
        <v>10</v>
      </c>
      <c r="L175" s="42">
        <v>7.4200000000000002E-2</v>
      </c>
    </row>
    <row r="176" spans="11:12" x14ac:dyDescent="0.25">
      <c r="K176" s="38" t="s">
        <v>9</v>
      </c>
      <c r="L176" s="42">
        <v>6.8699999999999997E-2</v>
      </c>
    </row>
    <row r="177" spans="11:12" x14ac:dyDescent="0.25">
      <c r="K177" s="38" t="s">
        <v>8</v>
      </c>
      <c r="L177" s="42">
        <v>6.7199999999999996E-2</v>
      </c>
    </row>
    <row r="178" spans="11:12" x14ac:dyDescent="0.25">
      <c r="K178" s="38" t="s">
        <v>7</v>
      </c>
      <c r="L178" s="42">
        <v>5.7299999999999997E-2</v>
      </c>
    </row>
    <row r="179" spans="11:12" x14ac:dyDescent="0.25">
      <c r="K179" s="38" t="s">
        <v>6</v>
      </c>
      <c r="L179" s="42">
        <v>0.16600000000000001</v>
      </c>
    </row>
    <row r="180" spans="11:12" x14ac:dyDescent="0.25">
      <c r="K180" s="38" t="s">
        <v>5</v>
      </c>
      <c r="L180" s="42">
        <v>1.5800000000000002E-2</v>
      </c>
    </row>
    <row r="181" spans="11:12" x14ac:dyDescent="0.25">
      <c r="K181" s="38" t="s">
        <v>3</v>
      </c>
      <c r="L181" s="42">
        <v>3.9899999999999998E-2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99.277699999999996</v>
      </c>
    </row>
    <row r="185" spans="11:12" x14ac:dyDescent="0.25">
      <c r="K185" s="68">
        <v>43918</v>
      </c>
      <c r="L185" s="43">
        <v>96.308700000000002</v>
      </c>
    </row>
    <row r="186" spans="11:12" x14ac:dyDescent="0.25">
      <c r="K186" s="68">
        <v>43925</v>
      </c>
      <c r="L186" s="43">
        <v>93.6524</v>
      </c>
    </row>
    <row r="187" spans="11:12" x14ac:dyDescent="0.25">
      <c r="K187" s="68">
        <v>43932</v>
      </c>
      <c r="L187" s="43">
        <v>91.9285</v>
      </c>
    </row>
    <row r="188" spans="11:12" x14ac:dyDescent="0.25">
      <c r="K188" s="68">
        <v>43939</v>
      </c>
      <c r="L188" s="43">
        <v>91.4696</v>
      </c>
    </row>
    <row r="189" spans="11:12" x14ac:dyDescent="0.25">
      <c r="K189" s="68">
        <v>43946</v>
      </c>
      <c r="L189" s="43">
        <v>91.802099999999996</v>
      </c>
    </row>
    <row r="190" spans="11:12" x14ac:dyDescent="0.25">
      <c r="K190" s="68">
        <v>43953</v>
      </c>
      <c r="L190" s="43">
        <v>92.199100000000001</v>
      </c>
    </row>
    <row r="191" spans="11:12" x14ac:dyDescent="0.25">
      <c r="K191" s="68">
        <v>43960</v>
      </c>
      <c r="L191" s="43">
        <v>92.746099999999998</v>
      </c>
    </row>
    <row r="192" spans="11:12" x14ac:dyDescent="0.25">
      <c r="K192" s="68">
        <v>43967</v>
      </c>
      <c r="L192" s="43">
        <v>93.278400000000005</v>
      </c>
    </row>
    <row r="193" spans="11:12" x14ac:dyDescent="0.25">
      <c r="K193" s="68">
        <v>43974</v>
      </c>
      <c r="L193" s="43">
        <v>93.581500000000005</v>
      </c>
    </row>
    <row r="194" spans="11:12" x14ac:dyDescent="0.25">
      <c r="K194" s="68">
        <v>43981</v>
      </c>
      <c r="L194" s="43">
        <v>94.088099999999997</v>
      </c>
    </row>
    <row r="195" spans="11:12" x14ac:dyDescent="0.25">
      <c r="K195" s="68">
        <v>43988</v>
      </c>
      <c r="L195" s="43">
        <v>95.004999999999995</v>
      </c>
    </row>
    <row r="196" spans="11:12" x14ac:dyDescent="0.25">
      <c r="K196" s="68">
        <v>43995</v>
      </c>
      <c r="L196" s="43">
        <v>95.464100000000002</v>
      </c>
    </row>
    <row r="197" spans="11:12" x14ac:dyDescent="0.25">
      <c r="K197" s="68">
        <v>44002</v>
      </c>
      <c r="L197" s="43">
        <v>95.654899999999998</v>
      </c>
    </row>
    <row r="198" spans="11:12" x14ac:dyDescent="0.25">
      <c r="K198" s="68">
        <v>44009</v>
      </c>
      <c r="L198" s="43">
        <v>95.594800000000006</v>
      </c>
    </row>
    <row r="199" spans="11:12" x14ac:dyDescent="0.25">
      <c r="K199" s="68">
        <v>44016</v>
      </c>
      <c r="L199" s="43">
        <v>96.297300000000007</v>
      </c>
    </row>
    <row r="200" spans="11:12" x14ac:dyDescent="0.25">
      <c r="K200" s="68">
        <v>44023</v>
      </c>
      <c r="L200" s="43">
        <v>96.584299999999999</v>
      </c>
    </row>
    <row r="201" spans="11:12" x14ac:dyDescent="0.25">
      <c r="K201" s="68">
        <v>44030</v>
      </c>
      <c r="L201" s="43">
        <v>96.449299999999994</v>
      </c>
    </row>
    <row r="202" spans="11:12" x14ac:dyDescent="0.25">
      <c r="K202" s="68">
        <v>44037</v>
      </c>
      <c r="L202" s="43">
        <v>96.501199999999997</v>
      </c>
    </row>
    <row r="203" spans="11:12" x14ac:dyDescent="0.25">
      <c r="K203" s="68">
        <v>44044</v>
      </c>
      <c r="L203" s="43">
        <v>96.569299999999998</v>
      </c>
    </row>
    <row r="204" spans="11:12" x14ac:dyDescent="0.25">
      <c r="K204" s="68">
        <v>44051</v>
      </c>
      <c r="L204" s="43">
        <v>96.344499999999996</v>
      </c>
    </row>
    <row r="205" spans="11:12" x14ac:dyDescent="0.25">
      <c r="K205" s="68">
        <v>44058</v>
      </c>
      <c r="L205" s="43">
        <v>96.1678</v>
      </c>
    </row>
    <row r="206" spans="11:12" x14ac:dyDescent="0.25">
      <c r="K206" s="68">
        <v>44065</v>
      </c>
      <c r="L206" s="43">
        <v>96.063199999999995</v>
      </c>
    </row>
    <row r="207" spans="11:12" x14ac:dyDescent="0.25">
      <c r="K207" s="68">
        <v>44072</v>
      </c>
      <c r="L207" s="43">
        <v>95.950599999999994</v>
      </c>
    </row>
    <row r="208" spans="11:12" x14ac:dyDescent="0.25">
      <c r="K208" s="68">
        <v>44079</v>
      </c>
      <c r="L208" s="43">
        <v>95.576499999999996</v>
      </c>
    </row>
    <row r="209" spans="11:12" x14ac:dyDescent="0.25">
      <c r="K209" s="68">
        <v>44086</v>
      </c>
      <c r="L209" s="43">
        <v>95.529899999999998</v>
      </c>
    </row>
    <row r="210" spans="11:12" x14ac:dyDescent="0.25">
      <c r="K210" s="68">
        <v>44093</v>
      </c>
      <c r="L210" s="43">
        <v>95.881299999999996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99.671800000000005</v>
      </c>
    </row>
    <row r="227" spans="11:12" x14ac:dyDescent="0.25">
      <c r="K227" s="68">
        <v>43918</v>
      </c>
      <c r="L227" s="43">
        <v>98.415499999999994</v>
      </c>
    </row>
    <row r="228" spans="11:12" x14ac:dyDescent="0.25">
      <c r="K228" s="68">
        <v>43925</v>
      </c>
      <c r="L228" s="43">
        <v>96.688199999999995</v>
      </c>
    </row>
    <row r="229" spans="11:12" x14ac:dyDescent="0.25">
      <c r="K229" s="68">
        <v>43932</v>
      </c>
      <c r="L229" s="43">
        <v>94.130600000000001</v>
      </c>
    </row>
    <row r="230" spans="11:12" x14ac:dyDescent="0.25">
      <c r="K230" s="68">
        <v>43939</v>
      </c>
      <c r="L230" s="43">
        <v>94.024199999999993</v>
      </c>
    </row>
    <row r="231" spans="11:12" x14ac:dyDescent="0.25">
      <c r="K231" s="68">
        <v>43946</v>
      </c>
      <c r="L231" s="43">
        <v>94.259</v>
      </c>
    </row>
    <row r="232" spans="11:12" x14ac:dyDescent="0.25">
      <c r="K232" s="68">
        <v>43953</v>
      </c>
      <c r="L232" s="43">
        <v>94.709199999999996</v>
      </c>
    </row>
    <row r="233" spans="11:12" x14ac:dyDescent="0.25">
      <c r="K233" s="68">
        <v>43960</v>
      </c>
      <c r="L233" s="43">
        <v>93.350499999999997</v>
      </c>
    </row>
    <row r="234" spans="11:12" x14ac:dyDescent="0.25">
      <c r="K234" s="68">
        <v>43967</v>
      </c>
      <c r="L234" s="43">
        <v>92.688999999999993</v>
      </c>
    </row>
    <row r="235" spans="11:12" x14ac:dyDescent="0.25">
      <c r="K235" s="68">
        <v>43974</v>
      </c>
      <c r="L235" s="43">
        <v>92.309399999999997</v>
      </c>
    </row>
    <row r="236" spans="11:12" x14ac:dyDescent="0.25">
      <c r="K236" s="68">
        <v>43981</v>
      </c>
      <c r="L236" s="43">
        <v>93.583500000000001</v>
      </c>
    </row>
    <row r="237" spans="11:12" x14ac:dyDescent="0.25">
      <c r="K237" s="68">
        <v>43988</v>
      </c>
      <c r="L237" s="43">
        <v>95.391999999999996</v>
      </c>
    </row>
    <row r="238" spans="11:12" x14ac:dyDescent="0.25">
      <c r="K238" s="68">
        <v>43995</v>
      </c>
      <c r="L238" s="43">
        <v>96.089500000000001</v>
      </c>
    </row>
    <row r="239" spans="11:12" x14ac:dyDescent="0.25">
      <c r="K239" s="68">
        <v>44002</v>
      </c>
      <c r="L239" s="43">
        <v>97.004000000000005</v>
      </c>
    </row>
    <row r="240" spans="11:12" x14ac:dyDescent="0.25">
      <c r="K240" s="68">
        <v>44009</v>
      </c>
      <c r="L240" s="43">
        <v>97.247299999999996</v>
      </c>
    </row>
    <row r="241" spans="11:12" x14ac:dyDescent="0.25">
      <c r="K241" s="68">
        <v>44016</v>
      </c>
      <c r="L241" s="43">
        <v>98.873599999999996</v>
      </c>
    </row>
    <row r="242" spans="11:12" x14ac:dyDescent="0.25">
      <c r="K242" s="68">
        <v>44023</v>
      </c>
      <c r="L242" s="43">
        <v>95.789599999999993</v>
      </c>
    </row>
    <row r="243" spans="11:12" x14ac:dyDescent="0.25">
      <c r="K243" s="68">
        <v>44030</v>
      </c>
      <c r="L243" s="43">
        <v>95.215800000000002</v>
      </c>
    </row>
    <row r="244" spans="11:12" x14ac:dyDescent="0.25">
      <c r="K244" s="68">
        <v>44037</v>
      </c>
      <c r="L244" s="43">
        <v>94.859899999999996</v>
      </c>
    </row>
    <row r="245" spans="11:12" x14ac:dyDescent="0.25">
      <c r="K245" s="68">
        <v>44044</v>
      </c>
      <c r="L245" s="43">
        <v>95.541300000000007</v>
      </c>
    </row>
    <row r="246" spans="11:12" x14ac:dyDescent="0.25">
      <c r="K246" s="68">
        <v>44051</v>
      </c>
      <c r="L246" s="43">
        <v>95.915099999999995</v>
      </c>
    </row>
    <row r="247" spans="11:12" x14ac:dyDescent="0.25">
      <c r="K247" s="68">
        <v>44058</v>
      </c>
      <c r="L247" s="43">
        <v>95.477699999999999</v>
      </c>
    </row>
    <row r="248" spans="11:12" x14ac:dyDescent="0.25">
      <c r="K248" s="68">
        <v>44065</v>
      </c>
      <c r="L248" s="43">
        <v>95.258799999999994</v>
      </c>
    </row>
    <row r="249" spans="11:12" x14ac:dyDescent="0.25">
      <c r="K249" s="68">
        <v>44072</v>
      </c>
      <c r="L249" s="43">
        <v>95.311800000000005</v>
      </c>
    </row>
    <row r="250" spans="11:12" x14ac:dyDescent="0.25">
      <c r="K250" s="68">
        <v>44079</v>
      </c>
      <c r="L250" s="43">
        <v>96.393299999999996</v>
      </c>
    </row>
    <row r="251" spans="11:12" x14ac:dyDescent="0.25">
      <c r="K251" s="68">
        <v>44086</v>
      </c>
      <c r="L251" s="43">
        <v>96.207099999999997</v>
      </c>
    </row>
    <row r="252" spans="11:12" x14ac:dyDescent="0.25">
      <c r="K252" s="68">
        <v>44093</v>
      </c>
      <c r="L252" s="43">
        <v>97.123199999999997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99.597399999999993</v>
      </c>
    </row>
    <row r="270" spans="11:12" x14ac:dyDescent="0.25">
      <c r="K270" s="68">
        <v>43918</v>
      </c>
      <c r="L270" s="43">
        <v>96.322500000000005</v>
      </c>
    </row>
    <row r="271" spans="11:12" x14ac:dyDescent="0.25">
      <c r="K271" s="68">
        <v>43925</v>
      </c>
      <c r="L271" s="43">
        <v>93.833600000000004</v>
      </c>
    </row>
    <row r="272" spans="11:12" x14ac:dyDescent="0.25">
      <c r="K272" s="68">
        <v>43932</v>
      </c>
      <c r="L272" s="43">
        <v>91.662700000000001</v>
      </c>
    </row>
    <row r="273" spans="11:12" x14ac:dyDescent="0.25">
      <c r="K273" s="68">
        <v>43939</v>
      </c>
      <c r="L273" s="43">
        <v>91.411299999999997</v>
      </c>
    </row>
    <row r="274" spans="11:12" x14ac:dyDescent="0.25">
      <c r="K274" s="68">
        <v>43946</v>
      </c>
      <c r="L274" s="43">
        <v>92.019900000000007</v>
      </c>
    </row>
    <row r="275" spans="11:12" x14ac:dyDescent="0.25">
      <c r="K275" s="68">
        <v>43953</v>
      </c>
      <c r="L275" s="43">
        <v>92.4983</v>
      </c>
    </row>
    <row r="276" spans="11:12" x14ac:dyDescent="0.25">
      <c r="K276" s="68">
        <v>43960</v>
      </c>
      <c r="L276" s="43">
        <v>93.158299999999997</v>
      </c>
    </row>
    <row r="277" spans="11:12" x14ac:dyDescent="0.25">
      <c r="K277" s="68">
        <v>43967</v>
      </c>
      <c r="L277" s="43">
        <v>93.733500000000006</v>
      </c>
    </row>
    <row r="278" spans="11:12" x14ac:dyDescent="0.25">
      <c r="K278" s="68">
        <v>43974</v>
      </c>
      <c r="L278" s="43">
        <v>93.894800000000004</v>
      </c>
    </row>
    <row r="279" spans="11:12" x14ac:dyDescent="0.25">
      <c r="K279" s="68">
        <v>43981</v>
      </c>
      <c r="L279" s="43">
        <v>94.154499999999999</v>
      </c>
    </row>
    <row r="280" spans="11:12" x14ac:dyDescent="0.25">
      <c r="K280" s="68">
        <v>43988</v>
      </c>
      <c r="L280" s="43">
        <v>94.950699999999998</v>
      </c>
    </row>
    <row r="281" spans="11:12" x14ac:dyDescent="0.25">
      <c r="K281" s="68">
        <v>43995</v>
      </c>
      <c r="L281" s="43">
        <v>95.515199999999993</v>
      </c>
    </row>
    <row r="282" spans="11:12" x14ac:dyDescent="0.25">
      <c r="K282" s="68">
        <v>44002</v>
      </c>
      <c r="L282" s="43">
        <v>95.681700000000006</v>
      </c>
    </row>
    <row r="283" spans="11:12" x14ac:dyDescent="0.25">
      <c r="K283" s="68">
        <v>44009</v>
      </c>
      <c r="L283" s="43">
        <v>95.774799999999999</v>
      </c>
    </row>
    <row r="284" spans="11:12" x14ac:dyDescent="0.25">
      <c r="K284" s="68">
        <v>44016</v>
      </c>
      <c r="L284" s="43">
        <v>96.431200000000004</v>
      </c>
    </row>
    <row r="285" spans="11:12" x14ac:dyDescent="0.25">
      <c r="K285" s="68">
        <v>44023</v>
      </c>
      <c r="L285" s="43">
        <v>96.923500000000004</v>
      </c>
    </row>
    <row r="286" spans="11:12" x14ac:dyDescent="0.25">
      <c r="K286" s="68">
        <v>44030</v>
      </c>
      <c r="L286" s="43">
        <v>97.155600000000007</v>
      </c>
    </row>
    <row r="287" spans="11:12" x14ac:dyDescent="0.25">
      <c r="K287" s="68">
        <v>44037</v>
      </c>
      <c r="L287" s="43">
        <v>97.556100000000001</v>
      </c>
    </row>
    <row r="288" spans="11:12" x14ac:dyDescent="0.25">
      <c r="K288" s="68">
        <v>44044</v>
      </c>
      <c r="L288" s="43">
        <v>97.561599999999999</v>
      </c>
    </row>
    <row r="289" spans="11:12" x14ac:dyDescent="0.25">
      <c r="K289" s="68">
        <v>44051</v>
      </c>
      <c r="L289" s="43">
        <v>97.462699999999998</v>
      </c>
    </row>
    <row r="290" spans="11:12" x14ac:dyDescent="0.25">
      <c r="K290" s="68">
        <v>44058</v>
      </c>
      <c r="L290" s="43">
        <v>97.1678</v>
      </c>
    </row>
    <row r="291" spans="11:12" x14ac:dyDescent="0.25">
      <c r="K291" s="68">
        <v>44065</v>
      </c>
      <c r="L291" s="43">
        <v>97.526899999999998</v>
      </c>
    </row>
    <row r="292" spans="11:12" x14ac:dyDescent="0.25">
      <c r="K292" s="68">
        <v>44072</v>
      </c>
      <c r="L292" s="43">
        <v>97.139799999999994</v>
      </c>
    </row>
    <row r="293" spans="11:12" x14ac:dyDescent="0.25">
      <c r="K293" s="68">
        <v>44079</v>
      </c>
      <c r="L293" s="43">
        <v>97.065299999999993</v>
      </c>
    </row>
    <row r="294" spans="11:12" x14ac:dyDescent="0.25">
      <c r="K294" s="68">
        <v>44086</v>
      </c>
      <c r="L294" s="43">
        <v>97.017099999999999</v>
      </c>
    </row>
    <row r="295" spans="11:12" x14ac:dyDescent="0.25">
      <c r="K295" s="68">
        <v>44093</v>
      </c>
      <c r="L295" s="43">
        <v>97.518699999999995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99.537499999999994</v>
      </c>
    </row>
    <row r="312" spans="11:12" x14ac:dyDescent="0.25">
      <c r="K312" s="68">
        <v>43918</v>
      </c>
      <c r="L312" s="43">
        <v>97.631799999999998</v>
      </c>
    </row>
    <row r="313" spans="11:12" x14ac:dyDescent="0.25">
      <c r="K313" s="68">
        <v>43925</v>
      </c>
      <c r="L313" s="43">
        <v>96.701400000000007</v>
      </c>
    </row>
    <row r="314" spans="11:12" x14ac:dyDescent="0.25">
      <c r="K314" s="68">
        <v>43932</v>
      </c>
      <c r="L314" s="43">
        <v>93.945700000000002</v>
      </c>
    </row>
    <row r="315" spans="11:12" x14ac:dyDescent="0.25">
      <c r="K315" s="68">
        <v>43939</v>
      </c>
      <c r="L315" s="43">
        <v>94.103700000000003</v>
      </c>
    </row>
    <row r="316" spans="11:12" x14ac:dyDescent="0.25">
      <c r="K316" s="68">
        <v>43946</v>
      </c>
      <c r="L316" s="43">
        <v>94.2821</v>
      </c>
    </row>
    <row r="317" spans="11:12" x14ac:dyDescent="0.25">
      <c r="K317" s="68">
        <v>43953</v>
      </c>
      <c r="L317" s="43">
        <v>95.120500000000007</v>
      </c>
    </row>
    <row r="318" spans="11:12" x14ac:dyDescent="0.25">
      <c r="K318" s="68">
        <v>43960</v>
      </c>
      <c r="L318" s="43">
        <v>94.391400000000004</v>
      </c>
    </row>
    <row r="319" spans="11:12" x14ac:dyDescent="0.25">
      <c r="K319" s="68">
        <v>43967</v>
      </c>
      <c r="L319" s="43">
        <v>93.956299999999999</v>
      </c>
    </row>
    <row r="320" spans="11:12" x14ac:dyDescent="0.25">
      <c r="K320" s="68">
        <v>43974</v>
      </c>
      <c r="L320" s="43">
        <v>93.036000000000001</v>
      </c>
    </row>
    <row r="321" spans="11:12" x14ac:dyDescent="0.25">
      <c r="K321" s="68">
        <v>43981</v>
      </c>
      <c r="L321" s="43">
        <v>94.387699999999995</v>
      </c>
    </row>
    <row r="322" spans="11:12" x14ac:dyDescent="0.25">
      <c r="K322" s="68">
        <v>43988</v>
      </c>
      <c r="L322" s="43">
        <v>95.369</v>
      </c>
    </row>
    <row r="323" spans="11:12" x14ac:dyDescent="0.25">
      <c r="K323" s="68">
        <v>43995</v>
      </c>
      <c r="L323" s="43">
        <v>96.3703</v>
      </c>
    </row>
    <row r="324" spans="11:12" x14ac:dyDescent="0.25">
      <c r="K324" s="68">
        <v>44002</v>
      </c>
      <c r="L324" s="43">
        <v>97.394999999999996</v>
      </c>
    </row>
    <row r="325" spans="11:12" x14ac:dyDescent="0.25">
      <c r="K325" s="68">
        <v>44009</v>
      </c>
      <c r="L325" s="43">
        <v>98.413200000000003</v>
      </c>
    </row>
    <row r="326" spans="11:12" x14ac:dyDescent="0.25">
      <c r="K326" s="68">
        <v>44016</v>
      </c>
      <c r="L326" s="43">
        <v>99.565399999999997</v>
      </c>
    </row>
    <row r="327" spans="11:12" x14ac:dyDescent="0.25">
      <c r="K327" s="68">
        <v>44023</v>
      </c>
      <c r="L327" s="43">
        <v>96.899100000000004</v>
      </c>
    </row>
    <row r="328" spans="11:12" x14ac:dyDescent="0.25">
      <c r="K328" s="68">
        <v>44030</v>
      </c>
      <c r="L328" s="43">
        <v>96.377300000000005</v>
      </c>
    </row>
    <row r="329" spans="11:12" x14ac:dyDescent="0.25">
      <c r="K329" s="68">
        <v>44037</v>
      </c>
      <c r="L329" s="43">
        <v>96.209100000000007</v>
      </c>
    </row>
    <row r="330" spans="11:12" x14ac:dyDescent="0.25">
      <c r="K330" s="68">
        <v>44044</v>
      </c>
      <c r="L330" s="43">
        <v>96.563599999999994</v>
      </c>
    </row>
    <row r="331" spans="11:12" x14ac:dyDescent="0.25">
      <c r="K331" s="68">
        <v>44051</v>
      </c>
      <c r="L331" s="43">
        <v>97.113500000000002</v>
      </c>
    </row>
    <row r="332" spans="11:12" x14ac:dyDescent="0.25">
      <c r="K332" s="68">
        <v>44058</v>
      </c>
      <c r="L332" s="43">
        <v>96.610399999999998</v>
      </c>
    </row>
    <row r="333" spans="11:12" x14ac:dyDescent="0.25">
      <c r="K333" s="68">
        <v>44065</v>
      </c>
      <c r="L333" s="43">
        <v>96.895300000000006</v>
      </c>
    </row>
    <row r="334" spans="11:12" x14ac:dyDescent="0.25">
      <c r="K334" s="68">
        <v>44072</v>
      </c>
      <c r="L334" s="43">
        <v>96.394999999999996</v>
      </c>
    </row>
    <row r="335" spans="11:12" x14ac:dyDescent="0.25">
      <c r="K335" s="68">
        <v>44079</v>
      </c>
      <c r="L335" s="43">
        <v>98.178100000000001</v>
      </c>
    </row>
    <row r="336" spans="11:12" x14ac:dyDescent="0.25">
      <c r="K336" s="68">
        <v>44086</v>
      </c>
      <c r="L336" s="43">
        <v>97.630099999999999</v>
      </c>
    </row>
    <row r="337" spans="11:12" x14ac:dyDescent="0.25">
      <c r="K337" s="68">
        <v>44093</v>
      </c>
      <c r="L337" s="43">
        <v>98.328000000000003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3CF2-4B27-43A4-93D4-80628BE0C987}">
  <sheetPr codeName="Sheet6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-2.1413268538040486E-2</v>
      </c>
      <c r="C11" s="28">
        <v>6.1775208518304314E-3</v>
      </c>
      <c r="D11" s="28">
        <v>5.5861069505727112E-3</v>
      </c>
      <c r="E11" s="28">
        <v>1.1980494004888431E-3</v>
      </c>
      <c r="F11" s="28">
        <v>7.8905136984770419E-3</v>
      </c>
      <c r="G11" s="28">
        <v>3.7675822662149638E-2</v>
      </c>
      <c r="H11" s="28">
        <v>1.3790946702288975E-2</v>
      </c>
      <c r="I11" s="61">
        <v>1.5106165080733813E-3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-3.2430770377548268E-2</v>
      </c>
      <c r="C13" s="28">
        <v>4.3756226363997897E-3</v>
      </c>
      <c r="D13" s="28">
        <v>7.9045705578042469E-3</v>
      </c>
      <c r="E13" s="28">
        <v>-8.4693986403705512E-4</v>
      </c>
      <c r="F13" s="28">
        <v>-1.3902190313376361E-2</v>
      </c>
      <c r="G13" s="28">
        <v>4.1296668230077493E-2</v>
      </c>
      <c r="H13" s="28">
        <v>1.4661346873014347E-2</v>
      </c>
      <c r="I13" s="61">
        <v>2.587004499132739E-3</v>
      </c>
      <c r="J13" s="28"/>
      <c r="K13" s="42"/>
      <c r="L13" s="43"/>
    </row>
    <row r="14" spans="1:12" x14ac:dyDescent="0.25">
      <c r="A14" s="62" t="s">
        <v>27</v>
      </c>
      <c r="B14" s="28">
        <v>-2.450118732797224E-2</v>
      </c>
      <c r="C14" s="28">
        <v>3.0496564592936704E-3</v>
      </c>
      <c r="D14" s="28">
        <v>2.6010747096552045E-3</v>
      </c>
      <c r="E14" s="28">
        <v>6.521844710714042E-4</v>
      </c>
      <c r="F14" s="28">
        <v>3.5896162446075186E-2</v>
      </c>
      <c r="G14" s="28">
        <v>3.2147060250217185E-2</v>
      </c>
      <c r="H14" s="28">
        <v>1.2493613939110526E-2</v>
      </c>
      <c r="I14" s="61">
        <v>-3.2146088818829632E-4</v>
      </c>
      <c r="J14" s="28"/>
      <c r="K14" s="38"/>
      <c r="L14" s="43"/>
    </row>
    <row r="15" spans="1:12" x14ac:dyDescent="0.25">
      <c r="A15" s="63" t="s">
        <v>49</v>
      </c>
      <c r="B15" s="28">
        <v>0.1098080118146576</v>
      </c>
      <c r="C15" s="28">
        <v>7.9452358151783642E-2</v>
      </c>
      <c r="D15" s="28">
        <v>2.4190919674039746E-2</v>
      </c>
      <c r="E15" s="28">
        <v>3.8449063836060837E-2</v>
      </c>
      <c r="F15" s="28">
        <v>0.31035093364375843</v>
      </c>
      <c r="G15" s="28">
        <v>-5.0795625317493487E-3</v>
      </c>
      <c r="H15" s="28">
        <v>-1.6509476803913126E-3</v>
      </c>
      <c r="I15" s="61">
        <v>3.1397303118101405E-2</v>
      </c>
      <c r="J15" s="28"/>
      <c r="K15" s="56"/>
      <c r="L15" s="43"/>
    </row>
    <row r="16" spans="1:12" x14ac:dyDescent="0.25">
      <c r="A16" s="62" t="s">
        <v>50</v>
      </c>
      <c r="B16" s="28">
        <v>-3.2632660581665474E-2</v>
      </c>
      <c r="C16" s="28">
        <v>5.5404220839012641E-3</v>
      </c>
      <c r="D16" s="28">
        <v>2.0711323178566055E-3</v>
      </c>
      <c r="E16" s="28">
        <v>1.2274177189139923E-3</v>
      </c>
      <c r="F16" s="28">
        <v>5.3228068066670797E-2</v>
      </c>
      <c r="G16" s="28">
        <v>3.5243481092203321E-2</v>
      </c>
      <c r="H16" s="28">
        <v>1.1678598507952831E-2</v>
      </c>
      <c r="I16" s="61">
        <v>-3.7408049755309758E-3</v>
      </c>
      <c r="J16" s="28"/>
      <c r="K16" s="42"/>
      <c r="L16" s="43"/>
    </row>
    <row r="17" spans="1:12" x14ac:dyDescent="0.25">
      <c r="A17" s="62" t="s">
        <v>51</v>
      </c>
      <c r="B17" s="28">
        <v>-1.1869033968492704E-2</v>
      </c>
      <c r="C17" s="28">
        <v>2.3104960587920775E-3</v>
      </c>
      <c r="D17" s="28">
        <v>3.9542010789312965E-3</v>
      </c>
      <c r="E17" s="28">
        <v>-4.4520624179145152E-5</v>
      </c>
      <c r="F17" s="28">
        <v>2.260307389779137E-2</v>
      </c>
      <c r="G17" s="28">
        <v>5.1976722731691849E-2</v>
      </c>
      <c r="H17" s="28">
        <v>1.2111187186005345E-2</v>
      </c>
      <c r="I17" s="61">
        <v>6.1790479956920219E-3</v>
      </c>
      <c r="J17" s="28"/>
      <c r="K17" s="42"/>
      <c r="L17" s="43"/>
    </row>
    <row r="18" spans="1:12" x14ac:dyDescent="0.25">
      <c r="A18" s="62" t="s">
        <v>52</v>
      </c>
      <c r="B18" s="28">
        <v>-1.5561814822418363E-2</v>
      </c>
      <c r="C18" s="28">
        <v>3.4398881718271657E-3</v>
      </c>
      <c r="D18" s="28">
        <v>6.9546080704230295E-3</v>
      </c>
      <c r="E18" s="28">
        <v>-1.2164735689657036E-3</v>
      </c>
      <c r="F18" s="28">
        <v>-5.1093780668186595E-3</v>
      </c>
      <c r="G18" s="28">
        <v>4.6671456207740381E-2</v>
      </c>
      <c r="H18" s="28">
        <v>1.6052568489139718E-2</v>
      </c>
      <c r="I18" s="61">
        <v>7.2608109832739132E-4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-2.0849927410248603E-2</v>
      </c>
      <c r="C19" s="28">
        <v>5.1373952401541079E-3</v>
      </c>
      <c r="D19" s="28">
        <v>7.9749065916325801E-3</v>
      </c>
      <c r="E19" s="28">
        <v>-7.7434342130733302E-4</v>
      </c>
      <c r="F19" s="28">
        <v>-1.3043519427451411E-2</v>
      </c>
      <c r="G19" s="28">
        <v>3.9773204178871202E-2</v>
      </c>
      <c r="H19" s="28">
        <v>1.8668009676335862E-2</v>
      </c>
      <c r="I19" s="61">
        <v>2.520356751232633E-3</v>
      </c>
      <c r="J19" s="29"/>
      <c r="K19" s="44"/>
      <c r="L19" s="43"/>
    </row>
    <row r="20" spans="1:12" x14ac:dyDescent="0.25">
      <c r="A20" s="62" t="s">
        <v>54</v>
      </c>
      <c r="B20" s="28">
        <v>-5.2689546291771583E-2</v>
      </c>
      <c r="C20" s="28">
        <v>7.8629152353903997E-4</v>
      </c>
      <c r="D20" s="28">
        <v>7.2663322608366165E-3</v>
      </c>
      <c r="E20" s="28">
        <v>-3.2468825943189339E-3</v>
      </c>
      <c r="F20" s="28">
        <v>-4.8356063437401287E-2</v>
      </c>
      <c r="G20" s="28">
        <v>1.7442825523232397E-2</v>
      </c>
      <c r="H20" s="28">
        <v>1.8391097276553303E-2</v>
      </c>
      <c r="I20" s="61">
        <v>-6.918909514043281E-3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-9.9193646915088696E-2</v>
      </c>
      <c r="C21" s="65">
        <v>9.1497005988023794E-3</v>
      </c>
      <c r="D21" s="65">
        <v>6.0515094661435231E-3</v>
      </c>
      <c r="E21" s="65">
        <v>-1.5326975476839255E-3</v>
      </c>
      <c r="F21" s="65">
        <v>-3.39571626331997E-2</v>
      </c>
      <c r="G21" s="65">
        <v>2.3322464148862743E-3</v>
      </c>
      <c r="H21" s="65">
        <v>4.6562967469032657E-3</v>
      </c>
      <c r="I21" s="66">
        <v>1.284975076818462E-4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South Australia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7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South Australia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98.19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96.2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97.38</v>
      </c>
    </row>
    <row r="38" spans="1:12" x14ac:dyDescent="0.25">
      <c r="K38" s="44" t="s">
        <v>52</v>
      </c>
      <c r="L38" s="43">
        <v>97.15</v>
      </c>
    </row>
    <row r="39" spans="1:12" x14ac:dyDescent="0.25">
      <c r="K39" s="37" t="s">
        <v>53</v>
      </c>
      <c r="L39" s="43">
        <v>96.75</v>
      </c>
    </row>
    <row r="40" spans="1:12" x14ac:dyDescent="0.25">
      <c r="K40" s="37" t="s">
        <v>54</v>
      </c>
      <c r="L40" s="43">
        <v>94.42</v>
      </c>
    </row>
    <row r="41" spans="1:12" x14ac:dyDescent="0.25">
      <c r="K41" s="37" t="s">
        <v>55</v>
      </c>
      <c r="L41" s="43">
        <v>88.32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101.5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South Australia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96.11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97.11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96.62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96.31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93.77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88.9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103.53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South Australia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96.73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97.74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97.51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97.35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94.82</v>
      </c>
    </row>
    <row r="59" spans="1:12" ht="15.4" customHeight="1" x14ac:dyDescent="0.25">
      <c r="K59" s="37" t="s">
        <v>55</v>
      </c>
      <c r="L59" s="43">
        <v>89.82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96.62</v>
      </c>
    </row>
    <row r="65" spans="1:12" ht="15.4" customHeight="1" x14ac:dyDescent="0.25">
      <c r="K65" s="42" t="s">
        <v>50</v>
      </c>
      <c r="L65" s="43">
        <v>95.53</v>
      </c>
    </row>
    <row r="66" spans="1:12" ht="15.4" customHeight="1" x14ac:dyDescent="0.25">
      <c r="K66" s="42" t="s">
        <v>51</v>
      </c>
      <c r="L66" s="43">
        <v>99.25</v>
      </c>
    </row>
    <row r="67" spans="1:12" ht="15.4" customHeight="1" x14ac:dyDescent="0.25">
      <c r="K67" s="44" t="s">
        <v>52</v>
      </c>
      <c r="L67" s="43">
        <v>98.88</v>
      </c>
    </row>
    <row r="68" spans="1:12" ht="15.4" customHeight="1" x14ac:dyDescent="0.25">
      <c r="K68" s="37" t="s">
        <v>53</v>
      </c>
      <c r="L68" s="43">
        <v>98.11</v>
      </c>
    </row>
    <row r="69" spans="1:12" ht="15.4" customHeight="1" x14ac:dyDescent="0.25">
      <c r="K69" s="37" t="s">
        <v>54</v>
      </c>
      <c r="L69" s="43">
        <v>94.91</v>
      </c>
    </row>
    <row r="70" spans="1:12" ht="15.4" customHeight="1" x14ac:dyDescent="0.25">
      <c r="K70" s="37" t="s">
        <v>55</v>
      </c>
      <c r="L70" s="43">
        <v>90.44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100.04</v>
      </c>
    </row>
    <row r="74" spans="1:12" ht="15.4" customHeight="1" x14ac:dyDescent="0.25">
      <c r="K74" s="42" t="s">
        <v>50</v>
      </c>
      <c r="L74" s="43">
        <v>95.99</v>
      </c>
    </row>
    <row r="75" spans="1:12" ht="15.4" customHeight="1" x14ac:dyDescent="0.25">
      <c r="K75" s="42" t="s">
        <v>51</v>
      </c>
      <c r="L75" s="43">
        <v>99.06</v>
      </c>
    </row>
    <row r="76" spans="1:12" ht="15.4" customHeight="1" x14ac:dyDescent="0.25">
      <c r="A76" s="31" t="str">
        <f>"Distribution of payroll jobs by industry, "&amp;$L$1</f>
        <v>Distribution of payroll jobs by industry, South Australia</v>
      </c>
      <c r="K76" s="44" t="s">
        <v>52</v>
      </c>
      <c r="L76" s="43">
        <v>98.76</v>
      </c>
    </row>
    <row r="77" spans="1:12" ht="15.4" customHeight="1" x14ac:dyDescent="0.25">
      <c r="K77" s="37" t="s">
        <v>53</v>
      </c>
      <c r="L77" s="43">
        <v>97.99</v>
      </c>
    </row>
    <row r="78" spans="1:12" ht="15.4" customHeight="1" x14ac:dyDescent="0.25">
      <c r="K78" s="37" t="s">
        <v>54</v>
      </c>
      <c r="L78" s="43">
        <v>94.32</v>
      </c>
    </row>
    <row r="79" spans="1:12" ht="15.4" customHeight="1" x14ac:dyDescent="0.25">
      <c r="K79" s="37" t="s">
        <v>55</v>
      </c>
      <c r="L79" s="43">
        <v>90.23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102.45</v>
      </c>
    </row>
    <row r="83" spans="1:12" ht="15.4" customHeight="1" x14ac:dyDescent="0.25">
      <c r="K83" s="42" t="s">
        <v>50</v>
      </c>
      <c r="L83" s="43">
        <v>95.84</v>
      </c>
    </row>
    <row r="84" spans="1:12" ht="15.4" customHeight="1" x14ac:dyDescent="0.25">
      <c r="K84" s="42" t="s">
        <v>51</v>
      </c>
      <c r="L84" s="43">
        <v>99.18</v>
      </c>
    </row>
    <row r="85" spans="1:12" ht="15.4" customHeight="1" x14ac:dyDescent="0.25">
      <c r="K85" s="44" t="s">
        <v>52</v>
      </c>
      <c r="L85" s="43">
        <v>99.19</v>
      </c>
    </row>
    <row r="86" spans="1:12" ht="15.4" customHeight="1" x14ac:dyDescent="0.25">
      <c r="K86" s="37" t="s">
        <v>53</v>
      </c>
      <c r="L86" s="43">
        <v>98.48</v>
      </c>
    </row>
    <row r="87" spans="1:12" ht="15.4" customHeight="1" x14ac:dyDescent="0.25">
      <c r="K87" s="37" t="s">
        <v>54</v>
      </c>
      <c r="L87" s="43">
        <v>94.59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90.2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70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-0.1061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-2.6700000000000002E-2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-3.8300000000000001E-2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-2.5999999999999999E-3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2.2000000000000001E-3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-3.1600000000000003E-2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-3.2300000000000002E-2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-6.5199999999999994E-2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-3.7400000000000003E-2</v>
      </c>
    </row>
    <row r="103" spans="1:12" x14ac:dyDescent="0.25">
      <c r="K103" s="38" t="s">
        <v>12</v>
      </c>
      <c r="L103" s="42">
        <v>3.2800000000000003E-2</v>
      </c>
    </row>
    <row r="104" spans="1:12" x14ac:dyDescent="0.25">
      <c r="K104" s="38" t="s">
        <v>11</v>
      </c>
      <c r="L104" s="42">
        <v>-7.3899999999999993E-2</v>
      </c>
    </row>
    <row r="105" spans="1:12" x14ac:dyDescent="0.25">
      <c r="K105" s="38" t="s">
        <v>10</v>
      </c>
      <c r="L105" s="42">
        <v>-4.5999999999999999E-3</v>
      </c>
    </row>
    <row r="106" spans="1:12" x14ac:dyDescent="0.25">
      <c r="K106" s="38" t="s">
        <v>9</v>
      </c>
      <c r="L106" s="42">
        <v>1.6000000000000001E-3</v>
      </c>
    </row>
    <row r="107" spans="1:12" x14ac:dyDescent="0.25">
      <c r="K107" s="38" t="s">
        <v>8</v>
      </c>
      <c r="L107" s="42">
        <v>-1E-4</v>
      </c>
    </row>
    <row r="108" spans="1:12" x14ac:dyDescent="0.25">
      <c r="K108" s="38" t="s">
        <v>7</v>
      </c>
      <c r="L108" s="42">
        <v>5.0999999999999997E-2</v>
      </c>
    </row>
    <row r="109" spans="1:12" x14ac:dyDescent="0.25">
      <c r="K109" s="38" t="s">
        <v>6</v>
      </c>
      <c r="L109" s="42">
        <v>1.18E-2</v>
      </c>
    </row>
    <row r="110" spans="1:12" x14ac:dyDescent="0.25">
      <c r="K110" s="38" t="s">
        <v>5</v>
      </c>
      <c r="L110" s="42">
        <v>-0.12920000000000001</v>
      </c>
    </row>
    <row r="111" spans="1:12" x14ac:dyDescent="0.25">
      <c r="K111" s="38" t="s">
        <v>3</v>
      </c>
      <c r="L111" s="42">
        <v>-1.8200000000000001E-2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8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70" t="s">
        <v>68</v>
      </c>
      <c r="L140" s="70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2.5700000000000001E-2</v>
      </c>
    </row>
    <row r="143" spans="11:12" x14ac:dyDescent="0.25">
      <c r="K143" s="38" t="s">
        <v>0</v>
      </c>
      <c r="L143" s="42">
        <v>1.61E-2</v>
      </c>
    </row>
    <row r="144" spans="11:12" x14ac:dyDescent="0.25">
      <c r="K144" s="38" t="s">
        <v>1</v>
      </c>
      <c r="L144" s="42">
        <v>9.6000000000000002E-2</v>
      </c>
    </row>
    <row r="145" spans="11:12" x14ac:dyDescent="0.25">
      <c r="K145" s="38" t="s">
        <v>18</v>
      </c>
      <c r="L145" s="42">
        <v>1.29E-2</v>
      </c>
    </row>
    <row r="146" spans="11:12" x14ac:dyDescent="0.25">
      <c r="K146" s="38" t="s">
        <v>2</v>
      </c>
      <c r="L146" s="42">
        <v>6.6000000000000003E-2</v>
      </c>
    </row>
    <row r="147" spans="11:12" x14ac:dyDescent="0.25">
      <c r="K147" s="38" t="s">
        <v>17</v>
      </c>
      <c r="L147" s="42">
        <v>4.7E-2</v>
      </c>
    </row>
    <row r="148" spans="11:12" x14ac:dyDescent="0.25">
      <c r="K148" s="38" t="s">
        <v>16</v>
      </c>
      <c r="L148" s="42">
        <v>0.1245</v>
      </c>
    </row>
    <row r="149" spans="11:12" x14ac:dyDescent="0.25">
      <c r="K149" s="38" t="s">
        <v>15</v>
      </c>
      <c r="L149" s="42">
        <v>7.5800000000000006E-2</v>
      </c>
    </row>
    <row r="150" spans="11:12" x14ac:dyDescent="0.25">
      <c r="K150" s="38" t="s">
        <v>14</v>
      </c>
      <c r="L150" s="42">
        <v>4.1399999999999999E-2</v>
      </c>
    </row>
    <row r="151" spans="11:12" x14ac:dyDescent="0.25">
      <c r="K151" s="38" t="s">
        <v>13</v>
      </c>
      <c r="L151" s="42">
        <v>1.11E-2</v>
      </c>
    </row>
    <row r="152" spans="11:12" x14ac:dyDescent="0.25">
      <c r="K152" s="38" t="s">
        <v>12</v>
      </c>
      <c r="L152" s="42">
        <v>3.5700000000000003E-2</v>
      </c>
    </row>
    <row r="153" spans="11:12" x14ac:dyDescent="0.25">
      <c r="K153" s="38" t="s">
        <v>11</v>
      </c>
      <c r="L153" s="42">
        <v>1.84E-2</v>
      </c>
    </row>
    <row r="154" spans="11:12" x14ac:dyDescent="0.25">
      <c r="K154" s="38" t="s">
        <v>10</v>
      </c>
      <c r="L154" s="42">
        <v>7.0300000000000001E-2</v>
      </c>
    </row>
    <row r="155" spans="11:12" x14ac:dyDescent="0.25">
      <c r="K155" s="38" t="s">
        <v>9</v>
      </c>
      <c r="L155" s="42">
        <v>7.0900000000000005E-2</v>
      </c>
    </row>
    <row r="156" spans="11:12" x14ac:dyDescent="0.25">
      <c r="K156" s="38" t="s">
        <v>8</v>
      </c>
      <c r="L156" s="42">
        <v>3.7999999999999999E-2</v>
      </c>
    </row>
    <row r="157" spans="11:12" x14ac:dyDescent="0.25">
      <c r="K157" s="38" t="s">
        <v>7</v>
      </c>
      <c r="L157" s="42">
        <v>6.1600000000000002E-2</v>
      </c>
    </row>
    <row r="158" spans="11:12" x14ac:dyDescent="0.25">
      <c r="K158" s="38" t="s">
        <v>6</v>
      </c>
      <c r="L158" s="42">
        <v>0.1331</v>
      </c>
    </row>
    <row r="159" spans="11:12" x14ac:dyDescent="0.25">
      <c r="K159" s="38" t="s">
        <v>5</v>
      </c>
      <c r="L159" s="42">
        <v>1.6400000000000001E-2</v>
      </c>
    </row>
    <row r="160" spans="11:12" x14ac:dyDescent="0.25">
      <c r="K160" s="38" t="s">
        <v>3</v>
      </c>
      <c r="L160" s="42">
        <v>3.85E-2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2.3400000000000001E-2</v>
      </c>
    </row>
    <row r="163" spans="11:12" x14ac:dyDescent="0.25">
      <c r="K163" s="38" t="s">
        <v>0</v>
      </c>
      <c r="L163" s="42">
        <v>1.6E-2</v>
      </c>
    </row>
    <row r="164" spans="11:12" x14ac:dyDescent="0.25">
      <c r="K164" s="38" t="s">
        <v>1</v>
      </c>
      <c r="L164" s="42">
        <v>9.4399999999999998E-2</v>
      </c>
    </row>
    <row r="165" spans="11:12" x14ac:dyDescent="0.25">
      <c r="K165" s="38" t="s">
        <v>18</v>
      </c>
      <c r="L165" s="42">
        <v>1.3100000000000001E-2</v>
      </c>
    </row>
    <row r="166" spans="11:12" x14ac:dyDescent="0.25">
      <c r="K166" s="38" t="s">
        <v>2</v>
      </c>
      <c r="L166" s="42">
        <v>6.7599999999999993E-2</v>
      </c>
    </row>
    <row r="167" spans="11:12" x14ac:dyDescent="0.25">
      <c r="K167" s="38" t="s">
        <v>17</v>
      </c>
      <c r="L167" s="42">
        <v>4.65E-2</v>
      </c>
    </row>
    <row r="168" spans="11:12" x14ac:dyDescent="0.25">
      <c r="K168" s="38" t="s">
        <v>16</v>
      </c>
      <c r="L168" s="42">
        <v>0.1231</v>
      </c>
    </row>
    <row r="169" spans="11:12" x14ac:dyDescent="0.25">
      <c r="K169" s="38" t="s">
        <v>15</v>
      </c>
      <c r="L169" s="42">
        <v>6.9699999999999998E-2</v>
      </c>
    </row>
    <row r="170" spans="11:12" x14ac:dyDescent="0.25">
      <c r="K170" s="38" t="s">
        <v>14</v>
      </c>
      <c r="L170" s="42">
        <v>3.95E-2</v>
      </c>
    </row>
    <row r="171" spans="11:12" x14ac:dyDescent="0.25">
      <c r="K171" s="38" t="s">
        <v>13</v>
      </c>
      <c r="L171" s="42">
        <v>1.09E-2</v>
      </c>
    </row>
    <row r="172" spans="11:12" x14ac:dyDescent="0.25">
      <c r="K172" s="38" t="s">
        <v>12</v>
      </c>
      <c r="L172" s="42">
        <v>3.7699999999999997E-2</v>
      </c>
    </row>
    <row r="173" spans="11:12" x14ac:dyDescent="0.25">
      <c r="K173" s="38" t="s">
        <v>11</v>
      </c>
      <c r="L173" s="42">
        <v>1.7399999999999999E-2</v>
      </c>
    </row>
    <row r="174" spans="11:12" x14ac:dyDescent="0.25">
      <c r="K174" s="38" t="s">
        <v>10</v>
      </c>
      <c r="L174" s="42">
        <v>7.1499999999999994E-2</v>
      </c>
    </row>
    <row r="175" spans="11:12" x14ac:dyDescent="0.25">
      <c r="K175" s="38" t="s">
        <v>9</v>
      </c>
      <c r="L175" s="42">
        <v>7.2499999999999995E-2</v>
      </c>
    </row>
    <row r="176" spans="11:12" x14ac:dyDescent="0.25">
      <c r="K176" s="38" t="s">
        <v>8</v>
      </c>
      <c r="L176" s="42">
        <v>3.8899999999999997E-2</v>
      </c>
    </row>
    <row r="177" spans="11:12" x14ac:dyDescent="0.25">
      <c r="K177" s="38" t="s">
        <v>7</v>
      </c>
      <c r="L177" s="42">
        <v>6.6199999999999995E-2</v>
      </c>
    </row>
    <row r="178" spans="11:12" x14ac:dyDescent="0.25">
      <c r="K178" s="38" t="s">
        <v>6</v>
      </c>
      <c r="L178" s="42">
        <v>0.13769999999999999</v>
      </c>
    </row>
    <row r="179" spans="11:12" x14ac:dyDescent="0.25">
      <c r="K179" s="38" t="s">
        <v>5</v>
      </c>
      <c r="L179" s="42">
        <v>1.46E-2</v>
      </c>
    </row>
    <row r="180" spans="11:12" x14ac:dyDescent="0.25">
      <c r="K180" s="38" t="s">
        <v>3</v>
      </c>
      <c r="L180" s="42">
        <v>3.8600000000000002E-2</v>
      </c>
    </row>
    <row r="181" spans="11:12" x14ac:dyDescent="0.25">
      <c r="K181" s="69" t="s">
        <v>56</v>
      </c>
      <c r="L181" s="70"/>
    </row>
    <row r="182" spans="11:12" x14ac:dyDescent="0.25">
      <c r="K182" s="68">
        <v>43904</v>
      </c>
      <c r="L182" s="43">
        <v>100</v>
      </c>
    </row>
    <row r="183" spans="11:12" x14ac:dyDescent="0.25">
      <c r="K183" s="68">
        <v>43911</v>
      </c>
      <c r="L183" s="43">
        <v>99.277699999999996</v>
      </c>
    </row>
    <row r="184" spans="11:12" x14ac:dyDescent="0.25">
      <c r="K184" s="68">
        <v>43918</v>
      </c>
      <c r="L184" s="43">
        <v>96.308700000000002</v>
      </c>
    </row>
    <row r="185" spans="11:12" x14ac:dyDescent="0.25">
      <c r="K185" s="68">
        <v>43925</v>
      </c>
      <c r="L185" s="43">
        <v>93.6524</v>
      </c>
    </row>
    <row r="186" spans="11:12" x14ac:dyDescent="0.25">
      <c r="K186" s="68">
        <v>43932</v>
      </c>
      <c r="L186" s="43">
        <v>91.9285</v>
      </c>
    </row>
    <row r="187" spans="11:12" x14ac:dyDescent="0.25">
      <c r="K187" s="68">
        <v>43939</v>
      </c>
      <c r="L187" s="43">
        <v>91.4696</v>
      </c>
    </row>
    <row r="188" spans="11:12" x14ac:dyDescent="0.25">
      <c r="K188" s="68">
        <v>43946</v>
      </c>
      <c r="L188" s="43">
        <v>91.802099999999996</v>
      </c>
    </row>
    <row r="189" spans="11:12" x14ac:dyDescent="0.25">
      <c r="K189" s="68">
        <v>43953</v>
      </c>
      <c r="L189" s="43">
        <v>92.199100000000001</v>
      </c>
    </row>
    <row r="190" spans="11:12" x14ac:dyDescent="0.25">
      <c r="K190" s="68">
        <v>43960</v>
      </c>
      <c r="L190" s="43">
        <v>92.746099999999998</v>
      </c>
    </row>
    <row r="191" spans="11:12" x14ac:dyDescent="0.25">
      <c r="K191" s="68">
        <v>43967</v>
      </c>
      <c r="L191" s="43">
        <v>93.278400000000005</v>
      </c>
    </row>
    <row r="192" spans="11:12" x14ac:dyDescent="0.25">
      <c r="K192" s="68">
        <v>43974</v>
      </c>
      <c r="L192" s="43">
        <v>93.581500000000005</v>
      </c>
    </row>
    <row r="193" spans="11:12" x14ac:dyDescent="0.25">
      <c r="K193" s="68">
        <v>43981</v>
      </c>
      <c r="L193" s="43">
        <v>94.088099999999997</v>
      </c>
    </row>
    <row r="194" spans="11:12" x14ac:dyDescent="0.25">
      <c r="K194" s="68">
        <v>43988</v>
      </c>
      <c r="L194" s="43">
        <v>95.004999999999995</v>
      </c>
    </row>
    <row r="195" spans="11:12" x14ac:dyDescent="0.25">
      <c r="K195" s="68">
        <v>43995</v>
      </c>
      <c r="L195" s="43">
        <v>95.464100000000002</v>
      </c>
    </row>
    <row r="196" spans="11:12" x14ac:dyDescent="0.25">
      <c r="K196" s="68">
        <v>44002</v>
      </c>
      <c r="L196" s="43">
        <v>95.654899999999998</v>
      </c>
    </row>
    <row r="197" spans="11:12" x14ac:dyDescent="0.25">
      <c r="K197" s="68">
        <v>44009</v>
      </c>
      <c r="L197" s="43">
        <v>95.594800000000006</v>
      </c>
    </row>
    <row r="198" spans="11:12" x14ac:dyDescent="0.25">
      <c r="K198" s="68">
        <v>44016</v>
      </c>
      <c r="L198" s="43">
        <v>96.297300000000007</v>
      </c>
    </row>
    <row r="199" spans="11:12" x14ac:dyDescent="0.25">
      <c r="K199" s="68">
        <v>44023</v>
      </c>
      <c r="L199" s="43">
        <v>96.584299999999999</v>
      </c>
    </row>
    <row r="200" spans="11:12" x14ac:dyDescent="0.25">
      <c r="K200" s="68">
        <v>44030</v>
      </c>
      <c r="L200" s="43">
        <v>96.449299999999994</v>
      </c>
    </row>
    <row r="201" spans="11:12" x14ac:dyDescent="0.25">
      <c r="K201" s="68">
        <v>44037</v>
      </c>
      <c r="L201" s="43">
        <v>96.501199999999997</v>
      </c>
    </row>
    <row r="202" spans="11:12" x14ac:dyDescent="0.25">
      <c r="K202" s="68">
        <v>44044</v>
      </c>
      <c r="L202" s="43">
        <v>96.569299999999998</v>
      </c>
    </row>
    <row r="203" spans="11:12" x14ac:dyDescent="0.25">
      <c r="K203" s="68">
        <v>44051</v>
      </c>
      <c r="L203" s="43">
        <v>96.344499999999996</v>
      </c>
    </row>
    <row r="204" spans="11:12" x14ac:dyDescent="0.25">
      <c r="K204" s="68">
        <v>44058</v>
      </c>
      <c r="L204" s="43">
        <v>96.1678</v>
      </c>
    </row>
    <row r="205" spans="11:12" x14ac:dyDescent="0.25">
      <c r="K205" s="68">
        <v>44065</v>
      </c>
      <c r="L205" s="43">
        <v>96.063199999999995</v>
      </c>
    </row>
    <row r="206" spans="11:12" x14ac:dyDescent="0.25">
      <c r="K206" s="68">
        <v>44072</v>
      </c>
      <c r="L206" s="43">
        <v>95.950599999999994</v>
      </c>
    </row>
    <row r="207" spans="11:12" x14ac:dyDescent="0.25">
      <c r="K207" s="68">
        <v>44079</v>
      </c>
      <c r="L207" s="43">
        <v>95.576499999999996</v>
      </c>
    </row>
    <row r="208" spans="11:12" x14ac:dyDescent="0.25">
      <c r="K208" s="68">
        <v>44086</v>
      </c>
      <c r="L208" s="43">
        <v>95.529899999999998</v>
      </c>
    </row>
    <row r="209" spans="11:12" x14ac:dyDescent="0.25">
      <c r="K209" s="68">
        <v>44093</v>
      </c>
      <c r="L209" s="43">
        <v>95.881299999999996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/>
      <c r="L222" s="43" t="s">
        <v>57</v>
      </c>
    </row>
    <row r="223" spans="11:12" x14ac:dyDescent="0.25">
      <c r="K223" s="69" t="s">
        <v>58</v>
      </c>
      <c r="L223" s="70"/>
    </row>
    <row r="224" spans="11:12" x14ac:dyDescent="0.25">
      <c r="K224" s="68">
        <v>43904</v>
      </c>
      <c r="L224" s="43">
        <v>100</v>
      </c>
    </row>
    <row r="225" spans="11:12" x14ac:dyDescent="0.25">
      <c r="K225" s="68">
        <v>43911</v>
      </c>
      <c r="L225" s="43">
        <v>99.671800000000005</v>
      </c>
    </row>
    <row r="226" spans="11:12" x14ac:dyDescent="0.25">
      <c r="K226" s="68">
        <v>43918</v>
      </c>
      <c r="L226" s="43">
        <v>98.415499999999994</v>
      </c>
    </row>
    <row r="227" spans="11:12" x14ac:dyDescent="0.25">
      <c r="K227" s="68">
        <v>43925</v>
      </c>
      <c r="L227" s="43">
        <v>96.688199999999995</v>
      </c>
    </row>
    <row r="228" spans="11:12" x14ac:dyDescent="0.25">
      <c r="K228" s="68">
        <v>43932</v>
      </c>
      <c r="L228" s="43">
        <v>94.130600000000001</v>
      </c>
    </row>
    <row r="229" spans="11:12" x14ac:dyDescent="0.25">
      <c r="K229" s="68">
        <v>43939</v>
      </c>
      <c r="L229" s="43">
        <v>94.024199999999993</v>
      </c>
    </row>
    <row r="230" spans="11:12" x14ac:dyDescent="0.25">
      <c r="K230" s="68">
        <v>43946</v>
      </c>
      <c r="L230" s="43">
        <v>94.259</v>
      </c>
    </row>
    <row r="231" spans="11:12" x14ac:dyDescent="0.25">
      <c r="K231" s="68">
        <v>43953</v>
      </c>
      <c r="L231" s="43">
        <v>94.709199999999996</v>
      </c>
    </row>
    <row r="232" spans="11:12" x14ac:dyDescent="0.25">
      <c r="K232" s="68">
        <v>43960</v>
      </c>
      <c r="L232" s="43">
        <v>93.350499999999997</v>
      </c>
    </row>
    <row r="233" spans="11:12" x14ac:dyDescent="0.25">
      <c r="K233" s="68">
        <v>43967</v>
      </c>
      <c r="L233" s="43">
        <v>92.688999999999993</v>
      </c>
    </row>
    <row r="234" spans="11:12" x14ac:dyDescent="0.25">
      <c r="K234" s="68">
        <v>43974</v>
      </c>
      <c r="L234" s="43">
        <v>92.309399999999997</v>
      </c>
    </row>
    <row r="235" spans="11:12" x14ac:dyDescent="0.25">
      <c r="K235" s="68">
        <v>43981</v>
      </c>
      <c r="L235" s="43">
        <v>93.583500000000001</v>
      </c>
    </row>
    <row r="236" spans="11:12" x14ac:dyDescent="0.25">
      <c r="K236" s="68">
        <v>43988</v>
      </c>
      <c r="L236" s="43">
        <v>95.391999999999996</v>
      </c>
    </row>
    <row r="237" spans="11:12" x14ac:dyDescent="0.25">
      <c r="K237" s="68">
        <v>43995</v>
      </c>
      <c r="L237" s="43">
        <v>96.089500000000001</v>
      </c>
    </row>
    <row r="238" spans="11:12" x14ac:dyDescent="0.25">
      <c r="K238" s="68">
        <v>44002</v>
      </c>
      <c r="L238" s="43">
        <v>97.004000000000005</v>
      </c>
    </row>
    <row r="239" spans="11:12" x14ac:dyDescent="0.25">
      <c r="K239" s="68">
        <v>44009</v>
      </c>
      <c r="L239" s="43">
        <v>97.247299999999996</v>
      </c>
    </row>
    <row r="240" spans="11:12" x14ac:dyDescent="0.25">
      <c r="K240" s="68">
        <v>44016</v>
      </c>
      <c r="L240" s="43">
        <v>98.873599999999996</v>
      </c>
    </row>
    <row r="241" spans="11:12" x14ac:dyDescent="0.25">
      <c r="K241" s="68">
        <v>44023</v>
      </c>
      <c r="L241" s="43">
        <v>95.789599999999993</v>
      </c>
    </row>
    <row r="242" spans="11:12" x14ac:dyDescent="0.25">
      <c r="K242" s="68">
        <v>44030</v>
      </c>
      <c r="L242" s="43">
        <v>95.215800000000002</v>
      </c>
    </row>
    <row r="243" spans="11:12" x14ac:dyDescent="0.25">
      <c r="K243" s="68">
        <v>44037</v>
      </c>
      <c r="L243" s="43">
        <v>94.859899999999996</v>
      </c>
    </row>
    <row r="244" spans="11:12" x14ac:dyDescent="0.25">
      <c r="K244" s="68">
        <v>44044</v>
      </c>
      <c r="L244" s="43">
        <v>95.541300000000007</v>
      </c>
    </row>
    <row r="245" spans="11:12" x14ac:dyDescent="0.25">
      <c r="K245" s="68">
        <v>44051</v>
      </c>
      <c r="L245" s="43">
        <v>95.915099999999995</v>
      </c>
    </row>
    <row r="246" spans="11:12" x14ac:dyDescent="0.25">
      <c r="K246" s="68">
        <v>44058</v>
      </c>
      <c r="L246" s="43">
        <v>95.477699999999999</v>
      </c>
    </row>
    <row r="247" spans="11:12" x14ac:dyDescent="0.25">
      <c r="K247" s="68">
        <v>44065</v>
      </c>
      <c r="L247" s="43">
        <v>95.258799999999994</v>
      </c>
    </row>
    <row r="248" spans="11:12" x14ac:dyDescent="0.25">
      <c r="K248" s="68">
        <v>44072</v>
      </c>
      <c r="L248" s="43">
        <v>95.311800000000005</v>
      </c>
    </row>
    <row r="249" spans="11:12" x14ac:dyDescent="0.25">
      <c r="K249" s="68">
        <v>44079</v>
      </c>
      <c r="L249" s="43">
        <v>96.393299999999996</v>
      </c>
    </row>
    <row r="250" spans="11:12" x14ac:dyDescent="0.25">
      <c r="K250" s="68">
        <v>44086</v>
      </c>
      <c r="L250" s="43">
        <v>96.207099999999997</v>
      </c>
    </row>
    <row r="251" spans="11:12" x14ac:dyDescent="0.25">
      <c r="K251" s="68">
        <v>44093</v>
      </c>
      <c r="L251" s="43">
        <v>97.123199999999997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/>
      <c r="L264" s="43" t="s">
        <v>57</v>
      </c>
    </row>
    <row r="265" spans="11:12" x14ac:dyDescent="0.25">
      <c r="K265" s="70"/>
      <c r="L265" s="70"/>
    </row>
    <row r="266" spans="11:12" x14ac:dyDescent="0.25">
      <c r="K266" s="69" t="s">
        <v>59</v>
      </c>
      <c r="L266" s="69"/>
    </row>
    <row r="267" spans="11:12" x14ac:dyDescent="0.25">
      <c r="K267" s="68">
        <v>43904</v>
      </c>
      <c r="L267" s="43">
        <v>100</v>
      </c>
    </row>
    <row r="268" spans="11:12" x14ac:dyDescent="0.25">
      <c r="K268" s="68">
        <v>43911</v>
      </c>
      <c r="L268" s="43">
        <v>99.1935</v>
      </c>
    </row>
    <row r="269" spans="11:12" x14ac:dyDescent="0.25">
      <c r="K269" s="68">
        <v>43918</v>
      </c>
      <c r="L269" s="43">
        <v>95.840299999999999</v>
      </c>
    </row>
    <row r="270" spans="11:12" x14ac:dyDescent="0.25">
      <c r="K270" s="68">
        <v>43925</v>
      </c>
      <c r="L270" s="43">
        <v>93.359099999999998</v>
      </c>
    </row>
    <row r="271" spans="11:12" x14ac:dyDescent="0.25">
      <c r="K271" s="68">
        <v>43932</v>
      </c>
      <c r="L271" s="43">
        <v>91.545699999999997</v>
      </c>
    </row>
    <row r="272" spans="11:12" x14ac:dyDescent="0.25">
      <c r="K272" s="68">
        <v>43939</v>
      </c>
      <c r="L272" s="43">
        <v>91.096299999999999</v>
      </c>
    </row>
    <row r="273" spans="11:12" x14ac:dyDescent="0.25">
      <c r="K273" s="68">
        <v>43946</v>
      </c>
      <c r="L273" s="43">
        <v>91.3626</v>
      </c>
    </row>
    <row r="274" spans="11:12" x14ac:dyDescent="0.25">
      <c r="K274" s="68">
        <v>43953</v>
      </c>
      <c r="L274" s="43">
        <v>91.904399999999995</v>
      </c>
    </row>
    <row r="275" spans="11:12" x14ac:dyDescent="0.25">
      <c r="K275" s="68">
        <v>43960</v>
      </c>
      <c r="L275" s="43">
        <v>92.621799999999993</v>
      </c>
    </row>
    <row r="276" spans="11:12" x14ac:dyDescent="0.25">
      <c r="K276" s="68">
        <v>43967</v>
      </c>
      <c r="L276" s="43">
        <v>93.567300000000003</v>
      </c>
    </row>
    <row r="277" spans="11:12" x14ac:dyDescent="0.25">
      <c r="K277" s="68">
        <v>43974</v>
      </c>
      <c r="L277" s="43">
        <v>93.7928</v>
      </c>
    </row>
    <row r="278" spans="11:12" x14ac:dyDescent="0.25">
      <c r="K278" s="68">
        <v>43981</v>
      </c>
      <c r="L278" s="43">
        <v>94.266300000000001</v>
      </c>
    </row>
    <row r="279" spans="11:12" x14ac:dyDescent="0.25">
      <c r="K279" s="68">
        <v>43988</v>
      </c>
      <c r="L279" s="43">
        <v>95.035700000000006</v>
      </c>
    </row>
    <row r="280" spans="11:12" x14ac:dyDescent="0.25">
      <c r="K280" s="68">
        <v>43995</v>
      </c>
      <c r="L280" s="43">
        <v>95.243099999999998</v>
      </c>
    </row>
    <row r="281" spans="11:12" x14ac:dyDescent="0.25">
      <c r="K281" s="68">
        <v>44002</v>
      </c>
      <c r="L281" s="43">
        <v>94.956000000000003</v>
      </c>
    </row>
    <row r="282" spans="11:12" x14ac:dyDescent="0.25">
      <c r="K282" s="68">
        <v>44009</v>
      </c>
      <c r="L282" s="43">
        <v>94.313699999999997</v>
      </c>
    </row>
    <row r="283" spans="11:12" x14ac:dyDescent="0.25">
      <c r="K283" s="68">
        <v>44016</v>
      </c>
      <c r="L283" s="43">
        <v>95.0304</v>
      </c>
    </row>
    <row r="284" spans="11:12" x14ac:dyDescent="0.25">
      <c r="K284" s="68">
        <v>44023</v>
      </c>
      <c r="L284" s="43">
        <v>95.747299999999996</v>
      </c>
    </row>
    <row r="285" spans="11:12" x14ac:dyDescent="0.25">
      <c r="K285" s="68">
        <v>44030</v>
      </c>
      <c r="L285" s="43">
        <v>96.166300000000007</v>
      </c>
    </row>
    <row r="286" spans="11:12" x14ac:dyDescent="0.25">
      <c r="K286" s="68">
        <v>44037</v>
      </c>
      <c r="L286" s="43">
        <v>96.634</v>
      </c>
    </row>
    <row r="287" spans="11:12" x14ac:dyDescent="0.25">
      <c r="K287" s="68">
        <v>44044</v>
      </c>
      <c r="L287" s="43">
        <v>96.501499999999993</v>
      </c>
    </row>
    <row r="288" spans="11:12" x14ac:dyDescent="0.25">
      <c r="K288" s="68">
        <v>44051</v>
      </c>
      <c r="L288" s="43">
        <v>96.7834</v>
      </c>
    </row>
    <row r="289" spans="11:12" x14ac:dyDescent="0.25">
      <c r="K289" s="68">
        <v>44058</v>
      </c>
      <c r="L289" s="43">
        <v>96.988900000000001</v>
      </c>
    </row>
    <row r="290" spans="11:12" x14ac:dyDescent="0.25">
      <c r="K290" s="68">
        <v>44065</v>
      </c>
      <c r="L290" s="43">
        <v>97.257900000000006</v>
      </c>
    </row>
    <row r="291" spans="11:12" x14ac:dyDescent="0.25">
      <c r="K291" s="68">
        <v>44072</v>
      </c>
      <c r="L291" s="43">
        <v>97.2774</v>
      </c>
    </row>
    <row r="292" spans="11:12" x14ac:dyDescent="0.25">
      <c r="K292" s="68">
        <v>44079</v>
      </c>
      <c r="L292" s="43">
        <v>97.198599999999999</v>
      </c>
    </row>
    <row r="293" spans="11:12" x14ac:dyDescent="0.25">
      <c r="K293" s="68">
        <v>44086</v>
      </c>
      <c r="L293" s="43">
        <v>97.315100000000001</v>
      </c>
    </row>
    <row r="294" spans="11:12" x14ac:dyDescent="0.25">
      <c r="K294" s="68">
        <v>44093</v>
      </c>
      <c r="L294" s="43">
        <v>97.858699999999999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/>
      <c r="L307" s="43" t="s">
        <v>57</v>
      </c>
    </row>
    <row r="308" spans="11:12" x14ac:dyDescent="0.25">
      <c r="K308" s="69" t="s">
        <v>60</v>
      </c>
      <c r="L308" s="69"/>
    </row>
    <row r="309" spans="11:12" x14ac:dyDescent="0.25">
      <c r="K309" s="68">
        <v>43904</v>
      </c>
      <c r="L309" s="43">
        <v>100</v>
      </c>
    </row>
    <row r="310" spans="11:12" x14ac:dyDescent="0.25">
      <c r="K310" s="68">
        <v>43911</v>
      </c>
      <c r="L310" s="43">
        <v>99.444599999999994</v>
      </c>
    </row>
    <row r="311" spans="11:12" x14ac:dyDescent="0.25">
      <c r="K311" s="68">
        <v>43918</v>
      </c>
      <c r="L311" s="43">
        <v>97.917500000000004</v>
      </c>
    </row>
    <row r="312" spans="11:12" x14ac:dyDescent="0.25">
      <c r="K312" s="68">
        <v>43925</v>
      </c>
      <c r="L312" s="43">
        <v>96.500799999999998</v>
      </c>
    </row>
    <row r="313" spans="11:12" x14ac:dyDescent="0.25">
      <c r="K313" s="68">
        <v>43932</v>
      </c>
      <c r="L313" s="43">
        <v>93.613</v>
      </c>
    </row>
    <row r="314" spans="11:12" x14ac:dyDescent="0.25">
      <c r="K314" s="68">
        <v>43939</v>
      </c>
      <c r="L314" s="43">
        <v>93.651600000000002</v>
      </c>
    </row>
    <row r="315" spans="11:12" x14ac:dyDescent="0.25">
      <c r="K315" s="68">
        <v>43946</v>
      </c>
      <c r="L315" s="43">
        <v>95.17</v>
      </c>
    </row>
    <row r="316" spans="11:12" x14ac:dyDescent="0.25">
      <c r="K316" s="68">
        <v>43953</v>
      </c>
      <c r="L316" s="43">
        <v>95.844999999999999</v>
      </c>
    </row>
    <row r="317" spans="11:12" x14ac:dyDescent="0.25">
      <c r="K317" s="68">
        <v>43960</v>
      </c>
      <c r="L317" s="43">
        <v>95.106099999999998</v>
      </c>
    </row>
    <row r="318" spans="11:12" x14ac:dyDescent="0.25">
      <c r="K318" s="68">
        <v>43967</v>
      </c>
      <c r="L318" s="43">
        <v>94.668599999999998</v>
      </c>
    </row>
    <row r="319" spans="11:12" x14ac:dyDescent="0.25">
      <c r="K319" s="68">
        <v>43974</v>
      </c>
      <c r="L319" s="43">
        <v>94.356999999999999</v>
      </c>
    </row>
    <row r="320" spans="11:12" x14ac:dyDescent="0.25">
      <c r="K320" s="68">
        <v>43981</v>
      </c>
      <c r="L320" s="43">
        <v>94.896000000000001</v>
      </c>
    </row>
    <row r="321" spans="11:12" x14ac:dyDescent="0.25">
      <c r="K321" s="68">
        <v>43988</v>
      </c>
      <c r="L321" s="43">
        <v>97.154799999999994</v>
      </c>
    </row>
    <row r="322" spans="11:12" x14ac:dyDescent="0.25">
      <c r="K322" s="68">
        <v>43995</v>
      </c>
      <c r="L322" s="43">
        <v>96.716700000000003</v>
      </c>
    </row>
    <row r="323" spans="11:12" x14ac:dyDescent="0.25">
      <c r="K323" s="68">
        <v>44002</v>
      </c>
      <c r="L323" s="43">
        <v>97.561300000000003</v>
      </c>
    </row>
    <row r="324" spans="11:12" x14ac:dyDescent="0.25">
      <c r="K324" s="68">
        <v>44009</v>
      </c>
      <c r="L324" s="43">
        <v>97.067999999999998</v>
      </c>
    </row>
    <row r="325" spans="11:12" x14ac:dyDescent="0.25">
      <c r="K325" s="68">
        <v>44016</v>
      </c>
      <c r="L325" s="43">
        <v>98.037700000000001</v>
      </c>
    </row>
    <row r="326" spans="11:12" x14ac:dyDescent="0.25">
      <c r="K326" s="68">
        <v>44023</v>
      </c>
      <c r="L326" s="43">
        <v>95.902600000000007</v>
      </c>
    </row>
    <row r="327" spans="11:12" x14ac:dyDescent="0.25">
      <c r="K327" s="68">
        <v>44030</v>
      </c>
      <c r="L327" s="43">
        <v>96.215699999999998</v>
      </c>
    </row>
    <row r="328" spans="11:12" x14ac:dyDescent="0.25">
      <c r="K328" s="68">
        <v>44037</v>
      </c>
      <c r="L328" s="43">
        <v>96.189099999999996</v>
      </c>
    </row>
    <row r="329" spans="11:12" x14ac:dyDescent="0.25">
      <c r="K329" s="68">
        <v>44044</v>
      </c>
      <c r="L329" s="43">
        <v>96.216999999999999</v>
      </c>
    </row>
    <row r="330" spans="11:12" x14ac:dyDescent="0.25">
      <c r="K330" s="68">
        <v>44051</v>
      </c>
      <c r="L330" s="43">
        <v>97.460800000000006</v>
      </c>
    </row>
    <row r="331" spans="11:12" x14ac:dyDescent="0.25">
      <c r="K331" s="68">
        <v>44058</v>
      </c>
      <c r="L331" s="43">
        <v>97.532499999999999</v>
      </c>
    </row>
    <row r="332" spans="11:12" x14ac:dyDescent="0.25">
      <c r="K332" s="68">
        <v>44065</v>
      </c>
      <c r="L332" s="43">
        <v>97.129599999999996</v>
      </c>
    </row>
    <row r="333" spans="11:12" x14ac:dyDescent="0.25">
      <c r="K333" s="68">
        <v>44072</v>
      </c>
      <c r="L333" s="43">
        <v>97.605900000000005</v>
      </c>
    </row>
    <row r="334" spans="11:12" x14ac:dyDescent="0.25">
      <c r="K334" s="68">
        <v>44079</v>
      </c>
      <c r="L334" s="43">
        <v>99.268000000000001</v>
      </c>
    </row>
    <row r="335" spans="11:12" x14ac:dyDescent="0.25">
      <c r="K335" s="68">
        <v>44086</v>
      </c>
      <c r="L335" s="43">
        <v>99.418000000000006</v>
      </c>
    </row>
    <row r="336" spans="11:12" x14ac:dyDescent="0.25">
      <c r="K336" s="68">
        <v>44093</v>
      </c>
      <c r="L336" s="43">
        <v>100.7891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/>
      <c r="L349" s="43" t="s">
        <v>57</v>
      </c>
    </row>
    <row r="350" spans="11:12" x14ac:dyDescent="0.25">
      <c r="K350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DC8F-9CAB-4EF8-B76D-161678C44937}">
  <sheetPr codeName="Sheet7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-1.1719523944074384E-2</v>
      </c>
      <c r="C11" s="28">
        <v>-1.8311803518810121E-3</v>
      </c>
      <c r="D11" s="28">
        <v>-2.838329513457527E-3</v>
      </c>
      <c r="E11" s="28">
        <v>8.775232015072465E-4</v>
      </c>
      <c r="F11" s="28">
        <v>-1.2968125377621265E-2</v>
      </c>
      <c r="G11" s="28">
        <v>4.1071819908679696E-2</v>
      </c>
      <c r="H11" s="28">
        <v>3.2340201073393082E-3</v>
      </c>
      <c r="I11" s="61">
        <v>6.1536624127200845E-4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-2.6966491350164046E-2</v>
      </c>
      <c r="C13" s="28">
        <v>-6.4220298255399655E-3</v>
      </c>
      <c r="D13" s="28">
        <v>-1.819152965737092E-3</v>
      </c>
      <c r="E13" s="28">
        <v>-6.6286045217545109E-4</v>
      </c>
      <c r="F13" s="28">
        <v>-3.6250431618546353E-2</v>
      </c>
      <c r="G13" s="28">
        <v>4.484920981590701E-2</v>
      </c>
      <c r="H13" s="28">
        <v>1.2211391474656885E-3</v>
      </c>
      <c r="I13" s="61">
        <v>9.9026115889300215E-4</v>
      </c>
      <c r="J13" s="28"/>
      <c r="K13" s="42"/>
      <c r="L13" s="43"/>
    </row>
    <row r="14" spans="1:12" x14ac:dyDescent="0.25">
      <c r="A14" s="62" t="s">
        <v>27</v>
      </c>
      <c r="B14" s="28">
        <v>-6.6233598112860337E-3</v>
      </c>
      <c r="C14" s="28">
        <v>1.6143718558403464E-4</v>
      </c>
      <c r="D14" s="28">
        <v>-4.1219634852167619E-3</v>
      </c>
      <c r="E14" s="28">
        <v>1.1982855853822638E-3</v>
      </c>
      <c r="F14" s="28">
        <v>2.4738937119308746E-2</v>
      </c>
      <c r="G14" s="28">
        <v>3.5123771668173598E-2</v>
      </c>
      <c r="H14" s="28">
        <v>7.0949858939060029E-3</v>
      </c>
      <c r="I14" s="61">
        <v>-2.6510280939240349E-4</v>
      </c>
      <c r="J14" s="28"/>
      <c r="K14" s="38"/>
      <c r="L14" s="43"/>
    </row>
    <row r="15" spans="1:12" x14ac:dyDescent="0.25">
      <c r="A15" s="63" t="s">
        <v>49</v>
      </c>
      <c r="B15" s="28">
        <v>0.12258291997848558</v>
      </c>
      <c r="C15" s="28">
        <v>4.5191408858223925E-2</v>
      </c>
      <c r="D15" s="28">
        <v>7.2486460400020825E-3</v>
      </c>
      <c r="E15" s="28">
        <v>2.6870767028247311E-2</v>
      </c>
      <c r="F15" s="28">
        <v>0.37144778107664389</v>
      </c>
      <c r="G15" s="28">
        <v>1.8588811429224084E-2</v>
      </c>
      <c r="H15" s="28">
        <v>-1.960845874113859E-2</v>
      </c>
      <c r="I15" s="61">
        <v>3.2133956038640887E-2</v>
      </c>
      <c r="J15" s="28"/>
      <c r="K15" s="56"/>
      <c r="L15" s="43"/>
    </row>
    <row r="16" spans="1:12" x14ac:dyDescent="0.25">
      <c r="A16" s="62" t="s">
        <v>50</v>
      </c>
      <c r="B16" s="28">
        <v>-1.8248269226746938E-2</v>
      </c>
      <c r="C16" s="28">
        <v>-4.7418272261123828E-4</v>
      </c>
      <c r="D16" s="28">
        <v>-7.7259428378149142E-3</v>
      </c>
      <c r="E16" s="28">
        <v>1.3251089087114032E-3</v>
      </c>
      <c r="F16" s="28">
        <v>7.1915329064236033E-2</v>
      </c>
      <c r="G16" s="28">
        <v>4.4846811512232021E-2</v>
      </c>
      <c r="H16" s="28">
        <v>-1.7344016481523061E-3</v>
      </c>
      <c r="I16" s="61">
        <v>4.1316002619757874E-3</v>
      </c>
      <c r="J16" s="28"/>
      <c r="K16" s="42"/>
      <c r="L16" s="43"/>
    </row>
    <row r="17" spans="1:12" x14ac:dyDescent="0.25">
      <c r="A17" s="62" t="s">
        <v>51</v>
      </c>
      <c r="B17" s="28">
        <v>-1.0910669650642357E-2</v>
      </c>
      <c r="C17" s="28">
        <v>-4.1668129810084054E-3</v>
      </c>
      <c r="D17" s="28">
        <v>-4.126742582478915E-3</v>
      </c>
      <c r="E17" s="28">
        <v>1.9391189814133014E-4</v>
      </c>
      <c r="F17" s="28">
        <v>5.5004057042948862E-3</v>
      </c>
      <c r="G17" s="28">
        <v>5.413975242672775E-2</v>
      </c>
      <c r="H17" s="28">
        <v>3.4597327352245966E-3</v>
      </c>
      <c r="I17" s="61">
        <v>1.6109469778315955E-3</v>
      </c>
      <c r="J17" s="28"/>
      <c r="K17" s="42"/>
      <c r="L17" s="43"/>
    </row>
    <row r="18" spans="1:12" x14ac:dyDescent="0.25">
      <c r="A18" s="62" t="s">
        <v>52</v>
      </c>
      <c r="B18" s="28">
        <v>-3.5170527416790165E-3</v>
      </c>
      <c r="C18" s="28">
        <v>-3.0618846519584464E-3</v>
      </c>
      <c r="D18" s="28">
        <v>-8.3385355540566142E-4</v>
      </c>
      <c r="E18" s="28">
        <v>-3.9521252033269949E-4</v>
      </c>
      <c r="F18" s="28">
        <v>-3.9266286410035045E-2</v>
      </c>
      <c r="G18" s="28">
        <v>4.4977921630527717E-2</v>
      </c>
      <c r="H18" s="28">
        <v>4.2188079781415588E-3</v>
      </c>
      <c r="I18" s="61">
        <v>-1.8723599503267518E-4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-7.1516982745220004E-3</v>
      </c>
      <c r="C19" s="28">
        <v>-3.9723180006356884E-4</v>
      </c>
      <c r="D19" s="28">
        <v>1.3168067021041008E-3</v>
      </c>
      <c r="E19" s="28">
        <v>-1.4697380926742554E-5</v>
      </c>
      <c r="F19" s="28">
        <v>-4.5890881989190446E-2</v>
      </c>
      <c r="G19" s="28">
        <v>3.9715515706594484E-2</v>
      </c>
      <c r="H19" s="28">
        <v>8.5849014240027E-3</v>
      </c>
      <c r="I19" s="61">
        <v>-8.1379993733632361E-4</v>
      </c>
      <c r="J19" s="29"/>
      <c r="K19" s="44"/>
      <c r="L19" s="43"/>
    </row>
    <row r="20" spans="1:12" x14ac:dyDescent="0.25">
      <c r="A20" s="62" t="s">
        <v>54</v>
      </c>
      <c r="B20" s="28">
        <v>-3.6884493329636059E-2</v>
      </c>
      <c r="C20" s="28">
        <v>9.4480793245876882E-4</v>
      </c>
      <c r="D20" s="28">
        <v>2.2177574488095875E-3</v>
      </c>
      <c r="E20" s="28">
        <v>-2.0301097327735107E-4</v>
      </c>
      <c r="F20" s="28">
        <v>-5.4234700134310865E-2</v>
      </c>
      <c r="G20" s="28">
        <v>2.6868571149808895E-2</v>
      </c>
      <c r="H20" s="28">
        <v>7.5044348503541247E-3</v>
      </c>
      <c r="I20" s="61">
        <v>-3.136139713534658E-3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-8.7744015475134995E-2</v>
      </c>
      <c r="C21" s="65">
        <v>-8.726572079173156E-3</v>
      </c>
      <c r="D21" s="65">
        <v>-8.5098870056488085E-4</v>
      </c>
      <c r="E21" s="65">
        <v>7.0671378091868853E-4</v>
      </c>
      <c r="F21" s="65">
        <v>-0.10113153300414912</v>
      </c>
      <c r="G21" s="65">
        <v>5.2870347872824297E-4</v>
      </c>
      <c r="H21" s="65">
        <v>8.192545840602028E-3</v>
      </c>
      <c r="I21" s="66">
        <v>-6.62876157866088E-4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Western Australia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7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Western Australia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101.71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97.54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98.04</v>
      </c>
    </row>
    <row r="38" spans="1:12" x14ac:dyDescent="0.25">
      <c r="K38" s="44" t="s">
        <v>52</v>
      </c>
      <c r="L38" s="43">
        <v>98.91</v>
      </c>
    </row>
    <row r="39" spans="1:12" x14ac:dyDescent="0.25">
      <c r="K39" s="37" t="s">
        <v>53</v>
      </c>
      <c r="L39" s="43">
        <v>98.8</v>
      </c>
    </row>
    <row r="40" spans="1:12" x14ac:dyDescent="0.25">
      <c r="K40" s="37" t="s">
        <v>54</v>
      </c>
      <c r="L40" s="43">
        <v>95.99</v>
      </c>
    </row>
    <row r="41" spans="1:12" x14ac:dyDescent="0.25">
      <c r="K41" s="37" t="s">
        <v>55</v>
      </c>
      <c r="L41" s="43">
        <v>92.24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103.47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Western Australia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97.87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97.56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98.27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98.14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95.47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91.22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104.2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Western Australia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97.45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97.28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98.16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98.3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95.85</v>
      </c>
    </row>
    <row r="59" spans="1:12" ht="15.4" customHeight="1" x14ac:dyDescent="0.25">
      <c r="K59" s="37" t="s">
        <v>55</v>
      </c>
      <c r="L59" s="43">
        <v>91.48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101.63</v>
      </c>
    </row>
    <row r="65" spans="1:12" ht="15.4" customHeight="1" x14ac:dyDescent="0.25">
      <c r="K65" s="42" t="s">
        <v>50</v>
      </c>
      <c r="L65" s="43">
        <v>98.43</v>
      </c>
    </row>
    <row r="66" spans="1:12" ht="15.4" customHeight="1" x14ac:dyDescent="0.25">
      <c r="K66" s="42" t="s">
        <v>51</v>
      </c>
      <c r="L66" s="43">
        <v>100.31</v>
      </c>
    </row>
    <row r="67" spans="1:12" ht="15.4" customHeight="1" x14ac:dyDescent="0.25">
      <c r="K67" s="44" t="s">
        <v>52</v>
      </c>
      <c r="L67" s="43">
        <v>100.91</v>
      </c>
    </row>
    <row r="68" spans="1:12" ht="15.4" customHeight="1" x14ac:dyDescent="0.25">
      <c r="K68" s="37" t="s">
        <v>53</v>
      </c>
      <c r="L68" s="43">
        <v>99.83</v>
      </c>
    </row>
    <row r="69" spans="1:12" ht="15.4" customHeight="1" x14ac:dyDescent="0.25">
      <c r="K69" s="37" t="s">
        <v>54</v>
      </c>
      <c r="L69" s="43">
        <v>96.43</v>
      </c>
    </row>
    <row r="70" spans="1:12" ht="15.4" customHeight="1" x14ac:dyDescent="0.25">
      <c r="K70" s="37" t="s">
        <v>55</v>
      </c>
      <c r="L70" s="43">
        <v>91.54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104.15</v>
      </c>
    </row>
    <row r="74" spans="1:12" ht="15.4" customHeight="1" x14ac:dyDescent="0.25">
      <c r="K74" s="42" t="s">
        <v>50</v>
      </c>
      <c r="L74" s="43">
        <v>99.5</v>
      </c>
    </row>
    <row r="75" spans="1:12" ht="15.4" customHeight="1" x14ac:dyDescent="0.25">
      <c r="K75" s="42" t="s">
        <v>51</v>
      </c>
      <c r="L75" s="43">
        <v>100.74</v>
      </c>
    </row>
    <row r="76" spans="1:12" ht="15.4" customHeight="1" x14ac:dyDescent="0.25">
      <c r="A76" s="31" t="str">
        <f>"Distribution of payroll jobs by industry, "&amp;$L$1</f>
        <v>Distribution of payroll jobs by industry, Western Australia</v>
      </c>
      <c r="K76" s="44" t="s">
        <v>52</v>
      </c>
      <c r="L76" s="43">
        <v>101.1</v>
      </c>
    </row>
    <row r="77" spans="1:12" ht="15.4" customHeight="1" x14ac:dyDescent="0.25">
      <c r="K77" s="37" t="s">
        <v>53</v>
      </c>
      <c r="L77" s="43">
        <v>100.14</v>
      </c>
    </row>
    <row r="78" spans="1:12" ht="15.4" customHeight="1" x14ac:dyDescent="0.25">
      <c r="K78" s="37" t="s">
        <v>54</v>
      </c>
      <c r="L78" s="43">
        <v>96.73</v>
      </c>
    </row>
    <row r="79" spans="1:12" ht="15.4" customHeight="1" x14ac:dyDescent="0.25">
      <c r="K79" s="37" t="s">
        <v>55</v>
      </c>
      <c r="L79" s="43">
        <v>91.18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103.79</v>
      </c>
    </row>
    <row r="83" spans="1:12" ht="15.4" customHeight="1" x14ac:dyDescent="0.25">
      <c r="K83" s="42" t="s">
        <v>50</v>
      </c>
      <c r="L83" s="43">
        <v>98.49</v>
      </c>
    </row>
    <row r="84" spans="1:12" ht="15.4" customHeight="1" x14ac:dyDescent="0.25">
      <c r="K84" s="42" t="s">
        <v>51</v>
      </c>
      <c r="L84" s="43">
        <v>100.24</v>
      </c>
    </row>
    <row r="85" spans="1:12" ht="15.4" customHeight="1" x14ac:dyDescent="0.25">
      <c r="K85" s="44" t="s">
        <v>52</v>
      </c>
      <c r="L85" s="43">
        <v>101.04</v>
      </c>
    </row>
    <row r="86" spans="1:12" ht="15.4" customHeight="1" x14ac:dyDescent="0.25">
      <c r="K86" s="37" t="s">
        <v>53</v>
      </c>
      <c r="L86" s="43">
        <v>100.25</v>
      </c>
    </row>
    <row r="87" spans="1:12" ht="15.4" customHeight="1" x14ac:dyDescent="0.25">
      <c r="K87" s="37" t="s">
        <v>54</v>
      </c>
      <c r="L87" s="43">
        <v>96.78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90.56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70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-0.1004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-3.6999999999999998E-2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-1.9E-2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2.7099999999999999E-2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-3.56E-2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-1.8499999999999999E-2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-2.9499999999999998E-2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-8.48E-2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-6.9199999999999998E-2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-8.5400000000000004E-2</v>
      </c>
    </row>
    <row r="103" spans="1:12" x14ac:dyDescent="0.25">
      <c r="K103" s="38" t="s">
        <v>12</v>
      </c>
      <c r="L103" s="42">
        <v>5.2400000000000002E-2</v>
      </c>
    </row>
    <row r="104" spans="1:12" x14ac:dyDescent="0.25">
      <c r="K104" s="38" t="s">
        <v>11</v>
      </c>
      <c r="L104" s="42">
        <v>-2.81E-2</v>
      </c>
    </row>
    <row r="105" spans="1:12" x14ac:dyDescent="0.25">
      <c r="K105" s="38" t="s">
        <v>10</v>
      </c>
      <c r="L105" s="42">
        <v>-3.8E-3</v>
      </c>
    </row>
    <row r="106" spans="1:12" x14ac:dyDescent="0.25">
      <c r="K106" s="38" t="s">
        <v>9</v>
      </c>
      <c r="L106" s="42">
        <v>-2.93E-2</v>
      </c>
    </row>
    <row r="107" spans="1:12" x14ac:dyDescent="0.25">
      <c r="K107" s="38" t="s">
        <v>8</v>
      </c>
      <c r="L107" s="42">
        <v>4.4299999999999999E-2</v>
      </c>
    </row>
    <row r="108" spans="1:12" x14ac:dyDescent="0.25">
      <c r="K108" s="38" t="s">
        <v>7</v>
      </c>
      <c r="L108" s="42">
        <v>2.8999999999999998E-3</v>
      </c>
    </row>
    <row r="109" spans="1:12" x14ac:dyDescent="0.25">
      <c r="K109" s="38" t="s">
        <v>6</v>
      </c>
      <c r="L109" s="42">
        <v>4.5199999999999997E-2</v>
      </c>
    </row>
    <row r="110" spans="1:12" x14ac:dyDescent="0.25">
      <c r="K110" s="38" t="s">
        <v>5</v>
      </c>
      <c r="L110" s="42">
        <v>-2.3999999999999998E-3</v>
      </c>
    </row>
    <row r="111" spans="1:12" x14ac:dyDescent="0.25">
      <c r="K111" s="38" t="s">
        <v>3</v>
      </c>
      <c r="L111" s="42">
        <v>-1.83E-2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8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70" t="s">
        <v>68</v>
      </c>
      <c r="L140" s="70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1.38E-2</v>
      </c>
    </row>
    <row r="143" spans="11:12" x14ac:dyDescent="0.25">
      <c r="K143" s="38" t="s">
        <v>0</v>
      </c>
      <c r="L143" s="42">
        <v>7.0800000000000002E-2</v>
      </c>
    </row>
    <row r="144" spans="11:12" x14ac:dyDescent="0.25">
      <c r="K144" s="38" t="s">
        <v>1</v>
      </c>
      <c r="L144" s="42">
        <v>5.9400000000000001E-2</v>
      </c>
    </row>
    <row r="145" spans="11:12" x14ac:dyDescent="0.25">
      <c r="K145" s="38" t="s">
        <v>18</v>
      </c>
      <c r="L145" s="42">
        <v>1.0999999999999999E-2</v>
      </c>
    </row>
    <row r="146" spans="11:12" x14ac:dyDescent="0.25">
      <c r="K146" s="38" t="s">
        <v>2</v>
      </c>
      <c r="L146" s="42">
        <v>6.88E-2</v>
      </c>
    </row>
    <row r="147" spans="11:12" x14ac:dyDescent="0.25">
      <c r="K147" s="38" t="s">
        <v>17</v>
      </c>
      <c r="L147" s="42">
        <v>3.9300000000000002E-2</v>
      </c>
    </row>
    <row r="148" spans="11:12" x14ac:dyDescent="0.25">
      <c r="K148" s="38" t="s">
        <v>16</v>
      </c>
      <c r="L148" s="42">
        <v>9.5299999999999996E-2</v>
      </c>
    </row>
    <row r="149" spans="11:12" x14ac:dyDescent="0.25">
      <c r="K149" s="38" t="s">
        <v>15</v>
      </c>
      <c r="L149" s="42">
        <v>6.5299999999999997E-2</v>
      </c>
    </row>
    <row r="150" spans="11:12" x14ac:dyDescent="0.25">
      <c r="K150" s="38" t="s">
        <v>14</v>
      </c>
      <c r="L150" s="42">
        <v>4.02E-2</v>
      </c>
    </row>
    <row r="151" spans="11:12" x14ac:dyDescent="0.25">
      <c r="K151" s="38" t="s">
        <v>13</v>
      </c>
      <c r="L151" s="42">
        <v>7.3000000000000001E-3</v>
      </c>
    </row>
    <row r="152" spans="11:12" x14ac:dyDescent="0.25">
      <c r="K152" s="38" t="s">
        <v>12</v>
      </c>
      <c r="L152" s="42">
        <v>2.5499999999999998E-2</v>
      </c>
    </row>
    <row r="153" spans="11:12" x14ac:dyDescent="0.25">
      <c r="K153" s="38" t="s">
        <v>11</v>
      </c>
      <c r="L153" s="42">
        <v>2.1499999999999998E-2</v>
      </c>
    </row>
    <row r="154" spans="11:12" x14ac:dyDescent="0.25">
      <c r="K154" s="38" t="s">
        <v>10</v>
      </c>
      <c r="L154" s="42">
        <v>7.4099999999999999E-2</v>
      </c>
    </row>
    <row r="155" spans="11:12" x14ac:dyDescent="0.25">
      <c r="K155" s="38" t="s">
        <v>9</v>
      </c>
      <c r="L155" s="42">
        <v>6.5799999999999997E-2</v>
      </c>
    </row>
    <row r="156" spans="11:12" x14ac:dyDescent="0.25">
      <c r="K156" s="38" t="s">
        <v>8</v>
      </c>
      <c r="L156" s="42">
        <v>5.9900000000000002E-2</v>
      </c>
    </row>
    <row r="157" spans="11:12" x14ac:dyDescent="0.25">
      <c r="K157" s="38" t="s">
        <v>7</v>
      </c>
      <c r="L157" s="42">
        <v>8.5900000000000004E-2</v>
      </c>
    </row>
    <row r="158" spans="11:12" x14ac:dyDescent="0.25">
      <c r="K158" s="38" t="s">
        <v>6</v>
      </c>
      <c r="L158" s="42">
        <v>0.14299999999999999</v>
      </c>
    </row>
    <row r="159" spans="11:12" x14ac:dyDescent="0.25">
      <c r="K159" s="38" t="s">
        <v>5</v>
      </c>
      <c r="L159" s="42">
        <v>1.6400000000000001E-2</v>
      </c>
    </row>
    <row r="160" spans="11:12" x14ac:dyDescent="0.25">
      <c r="K160" s="38" t="s">
        <v>3</v>
      </c>
      <c r="L160" s="42">
        <v>3.5999999999999997E-2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1.2500000000000001E-2</v>
      </c>
    </row>
    <row r="163" spans="11:12" x14ac:dyDescent="0.25">
      <c r="K163" s="38" t="s">
        <v>0</v>
      </c>
      <c r="L163" s="42">
        <v>6.9000000000000006E-2</v>
      </c>
    </row>
    <row r="164" spans="11:12" x14ac:dyDescent="0.25">
      <c r="K164" s="38" t="s">
        <v>1</v>
      </c>
      <c r="L164" s="42">
        <v>5.8900000000000001E-2</v>
      </c>
    </row>
    <row r="165" spans="11:12" x14ac:dyDescent="0.25">
      <c r="K165" s="38" t="s">
        <v>18</v>
      </c>
      <c r="L165" s="42">
        <v>1.15E-2</v>
      </c>
    </row>
    <row r="166" spans="11:12" x14ac:dyDescent="0.25">
      <c r="K166" s="38" t="s">
        <v>2</v>
      </c>
      <c r="L166" s="42">
        <v>6.7100000000000007E-2</v>
      </c>
    </row>
    <row r="167" spans="11:12" x14ac:dyDescent="0.25">
      <c r="K167" s="38" t="s">
        <v>17</v>
      </c>
      <c r="L167" s="42">
        <v>3.9100000000000003E-2</v>
      </c>
    </row>
    <row r="168" spans="11:12" x14ac:dyDescent="0.25">
      <c r="K168" s="38" t="s">
        <v>16</v>
      </c>
      <c r="L168" s="42">
        <v>9.3600000000000003E-2</v>
      </c>
    </row>
    <row r="169" spans="11:12" x14ac:dyDescent="0.25">
      <c r="K169" s="38" t="s">
        <v>15</v>
      </c>
      <c r="L169" s="42">
        <v>6.0499999999999998E-2</v>
      </c>
    </row>
    <row r="170" spans="11:12" x14ac:dyDescent="0.25">
      <c r="K170" s="38" t="s">
        <v>14</v>
      </c>
      <c r="L170" s="42">
        <v>3.7900000000000003E-2</v>
      </c>
    </row>
    <row r="171" spans="11:12" x14ac:dyDescent="0.25">
      <c r="K171" s="38" t="s">
        <v>13</v>
      </c>
      <c r="L171" s="42">
        <v>6.7999999999999996E-3</v>
      </c>
    </row>
    <row r="172" spans="11:12" x14ac:dyDescent="0.25">
      <c r="K172" s="38" t="s">
        <v>12</v>
      </c>
      <c r="L172" s="42">
        <v>2.7099999999999999E-2</v>
      </c>
    </row>
    <row r="173" spans="11:12" x14ac:dyDescent="0.25">
      <c r="K173" s="38" t="s">
        <v>11</v>
      </c>
      <c r="L173" s="42">
        <v>2.12E-2</v>
      </c>
    </row>
    <row r="174" spans="11:12" x14ac:dyDescent="0.25">
      <c r="K174" s="38" t="s">
        <v>10</v>
      </c>
      <c r="L174" s="42">
        <v>7.4700000000000003E-2</v>
      </c>
    </row>
    <row r="175" spans="11:12" x14ac:dyDescent="0.25">
      <c r="K175" s="38" t="s">
        <v>9</v>
      </c>
      <c r="L175" s="42">
        <v>6.4600000000000005E-2</v>
      </c>
    </row>
    <row r="176" spans="11:12" x14ac:dyDescent="0.25">
      <c r="K176" s="38" t="s">
        <v>8</v>
      </c>
      <c r="L176" s="42">
        <v>6.3299999999999995E-2</v>
      </c>
    </row>
    <row r="177" spans="11:12" x14ac:dyDescent="0.25">
      <c r="K177" s="38" t="s">
        <v>7</v>
      </c>
      <c r="L177" s="42">
        <v>8.72E-2</v>
      </c>
    </row>
    <row r="178" spans="11:12" x14ac:dyDescent="0.25">
      <c r="K178" s="38" t="s">
        <v>6</v>
      </c>
      <c r="L178" s="42">
        <v>0.1512</v>
      </c>
    </row>
    <row r="179" spans="11:12" x14ac:dyDescent="0.25">
      <c r="K179" s="38" t="s">
        <v>5</v>
      </c>
      <c r="L179" s="42">
        <v>1.6500000000000001E-2</v>
      </c>
    </row>
    <row r="180" spans="11:12" x14ac:dyDescent="0.25">
      <c r="K180" s="38" t="s">
        <v>3</v>
      </c>
      <c r="L180" s="42">
        <v>3.5799999999999998E-2</v>
      </c>
    </row>
    <row r="181" spans="11:12" x14ac:dyDescent="0.25">
      <c r="K181" s="69" t="s">
        <v>56</v>
      </c>
      <c r="L181" s="70"/>
    </row>
    <row r="182" spans="11:12" x14ac:dyDescent="0.25">
      <c r="K182" s="68">
        <v>43904</v>
      </c>
      <c r="L182" s="43">
        <v>100</v>
      </c>
    </row>
    <row r="183" spans="11:12" x14ac:dyDescent="0.25">
      <c r="K183" s="68">
        <v>43911</v>
      </c>
      <c r="L183" s="43">
        <v>99.277699999999996</v>
      </c>
    </row>
    <row r="184" spans="11:12" x14ac:dyDescent="0.25">
      <c r="K184" s="68">
        <v>43918</v>
      </c>
      <c r="L184" s="43">
        <v>96.308700000000002</v>
      </c>
    </row>
    <row r="185" spans="11:12" x14ac:dyDescent="0.25">
      <c r="K185" s="68">
        <v>43925</v>
      </c>
      <c r="L185" s="43">
        <v>93.6524</v>
      </c>
    </row>
    <row r="186" spans="11:12" x14ac:dyDescent="0.25">
      <c r="K186" s="68">
        <v>43932</v>
      </c>
      <c r="L186" s="43">
        <v>91.9285</v>
      </c>
    </row>
    <row r="187" spans="11:12" x14ac:dyDescent="0.25">
      <c r="K187" s="68">
        <v>43939</v>
      </c>
      <c r="L187" s="43">
        <v>91.4696</v>
      </c>
    </row>
    <row r="188" spans="11:12" x14ac:dyDescent="0.25">
      <c r="K188" s="68">
        <v>43946</v>
      </c>
      <c r="L188" s="43">
        <v>91.802099999999996</v>
      </c>
    </row>
    <row r="189" spans="11:12" x14ac:dyDescent="0.25">
      <c r="K189" s="68">
        <v>43953</v>
      </c>
      <c r="L189" s="43">
        <v>92.199100000000001</v>
      </c>
    </row>
    <row r="190" spans="11:12" x14ac:dyDescent="0.25">
      <c r="K190" s="68">
        <v>43960</v>
      </c>
      <c r="L190" s="43">
        <v>92.746099999999998</v>
      </c>
    </row>
    <row r="191" spans="11:12" x14ac:dyDescent="0.25">
      <c r="K191" s="68">
        <v>43967</v>
      </c>
      <c r="L191" s="43">
        <v>93.278400000000005</v>
      </c>
    </row>
    <row r="192" spans="11:12" x14ac:dyDescent="0.25">
      <c r="K192" s="68">
        <v>43974</v>
      </c>
      <c r="L192" s="43">
        <v>93.581500000000005</v>
      </c>
    </row>
    <row r="193" spans="11:12" x14ac:dyDescent="0.25">
      <c r="K193" s="68">
        <v>43981</v>
      </c>
      <c r="L193" s="43">
        <v>94.088099999999997</v>
      </c>
    </row>
    <row r="194" spans="11:12" x14ac:dyDescent="0.25">
      <c r="K194" s="68">
        <v>43988</v>
      </c>
      <c r="L194" s="43">
        <v>95.004999999999995</v>
      </c>
    </row>
    <row r="195" spans="11:12" x14ac:dyDescent="0.25">
      <c r="K195" s="68">
        <v>43995</v>
      </c>
      <c r="L195" s="43">
        <v>95.464100000000002</v>
      </c>
    </row>
    <row r="196" spans="11:12" x14ac:dyDescent="0.25">
      <c r="K196" s="68">
        <v>44002</v>
      </c>
      <c r="L196" s="43">
        <v>95.654899999999998</v>
      </c>
    </row>
    <row r="197" spans="11:12" x14ac:dyDescent="0.25">
      <c r="K197" s="68">
        <v>44009</v>
      </c>
      <c r="L197" s="43">
        <v>95.594800000000006</v>
      </c>
    </row>
    <row r="198" spans="11:12" x14ac:dyDescent="0.25">
      <c r="K198" s="68">
        <v>44016</v>
      </c>
      <c r="L198" s="43">
        <v>96.297300000000007</v>
      </c>
    </row>
    <row r="199" spans="11:12" x14ac:dyDescent="0.25">
      <c r="K199" s="68">
        <v>44023</v>
      </c>
      <c r="L199" s="43">
        <v>96.584299999999999</v>
      </c>
    </row>
    <row r="200" spans="11:12" x14ac:dyDescent="0.25">
      <c r="K200" s="68">
        <v>44030</v>
      </c>
      <c r="L200" s="43">
        <v>96.449299999999994</v>
      </c>
    </row>
    <row r="201" spans="11:12" x14ac:dyDescent="0.25">
      <c r="K201" s="68">
        <v>44037</v>
      </c>
      <c r="L201" s="43">
        <v>96.501199999999997</v>
      </c>
    </row>
    <row r="202" spans="11:12" x14ac:dyDescent="0.25">
      <c r="K202" s="68">
        <v>44044</v>
      </c>
      <c r="L202" s="43">
        <v>96.569299999999998</v>
      </c>
    </row>
    <row r="203" spans="11:12" x14ac:dyDescent="0.25">
      <c r="K203" s="68">
        <v>44051</v>
      </c>
      <c r="L203" s="43">
        <v>96.344499999999996</v>
      </c>
    </row>
    <row r="204" spans="11:12" x14ac:dyDescent="0.25">
      <c r="K204" s="68">
        <v>44058</v>
      </c>
      <c r="L204" s="43">
        <v>96.1678</v>
      </c>
    </row>
    <row r="205" spans="11:12" x14ac:dyDescent="0.25">
      <c r="K205" s="68">
        <v>44065</v>
      </c>
      <c r="L205" s="43">
        <v>96.063199999999995</v>
      </c>
    </row>
    <row r="206" spans="11:12" x14ac:dyDescent="0.25">
      <c r="K206" s="68">
        <v>44072</v>
      </c>
      <c r="L206" s="43">
        <v>95.950599999999994</v>
      </c>
    </row>
    <row r="207" spans="11:12" x14ac:dyDescent="0.25">
      <c r="K207" s="68">
        <v>44079</v>
      </c>
      <c r="L207" s="43">
        <v>95.576499999999996</v>
      </c>
    </row>
    <row r="208" spans="11:12" x14ac:dyDescent="0.25">
      <c r="K208" s="68">
        <v>44086</v>
      </c>
      <c r="L208" s="43">
        <v>95.529899999999998</v>
      </c>
    </row>
    <row r="209" spans="11:12" x14ac:dyDescent="0.25">
      <c r="K209" s="68">
        <v>44093</v>
      </c>
      <c r="L209" s="43">
        <v>95.881299999999996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/>
      <c r="L222" s="43" t="s">
        <v>57</v>
      </c>
    </row>
    <row r="223" spans="11:12" x14ac:dyDescent="0.25">
      <c r="K223" s="69" t="s">
        <v>58</v>
      </c>
      <c r="L223" s="70"/>
    </row>
    <row r="224" spans="11:12" x14ac:dyDescent="0.25">
      <c r="K224" s="68">
        <v>43904</v>
      </c>
      <c r="L224" s="43">
        <v>100</v>
      </c>
    </row>
    <row r="225" spans="11:12" x14ac:dyDescent="0.25">
      <c r="K225" s="68">
        <v>43911</v>
      </c>
      <c r="L225" s="43">
        <v>99.671800000000005</v>
      </c>
    </row>
    <row r="226" spans="11:12" x14ac:dyDescent="0.25">
      <c r="K226" s="68">
        <v>43918</v>
      </c>
      <c r="L226" s="43">
        <v>98.415499999999994</v>
      </c>
    </row>
    <row r="227" spans="11:12" x14ac:dyDescent="0.25">
      <c r="K227" s="68">
        <v>43925</v>
      </c>
      <c r="L227" s="43">
        <v>96.688199999999995</v>
      </c>
    </row>
    <row r="228" spans="11:12" x14ac:dyDescent="0.25">
      <c r="K228" s="68">
        <v>43932</v>
      </c>
      <c r="L228" s="43">
        <v>94.130600000000001</v>
      </c>
    </row>
    <row r="229" spans="11:12" x14ac:dyDescent="0.25">
      <c r="K229" s="68">
        <v>43939</v>
      </c>
      <c r="L229" s="43">
        <v>94.024199999999993</v>
      </c>
    </row>
    <row r="230" spans="11:12" x14ac:dyDescent="0.25">
      <c r="K230" s="68">
        <v>43946</v>
      </c>
      <c r="L230" s="43">
        <v>94.259</v>
      </c>
    </row>
    <row r="231" spans="11:12" x14ac:dyDescent="0.25">
      <c r="K231" s="68">
        <v>43953</v>
      </c>
      <c r="L231" s="43">
        <v>94.709199999999996</v>
      </c>
    </row>
    <row r="232" spans="11:12" x14ac:dyDescent="0.25">
      <c r="K232" s="68">
        <v>43960</v>
      </c>
      <c r="L232" s="43">
        <v>93.350499999999997</v>
      </c>
    </row>
    <row r="233" spans="11:12" x14ac:dyDescent="0.25">
      <c r="K233" s="68">
        <v>43967</v>
      </c>
      <c r="L233" s="43">
        <v>92.688999999999993</v>
      </c>
    </row>
    <row r="234" spans="11:12" x14ac:dyDescent="0.25">
      <c r="K234" s="68">
        <v>43974</v>
      </c>
      <c r="L234" s="43">
        <v>92.309399999999997</v>
      </c>
    </row>
    <row r="235" spans="11:12" x14ac:dyDescent="0.25">
      <c r="K235" s="68">
        <v>43981</v>
      </c>
      <c r="L235" s="43">
        <v>93.583500000000001</v>
      </c>
    </row>
    <row r="236" spans="11:12" x14ac:dyDescent="0.25">
      <c r="K236" s="68">
        <v>43988</v>
      </c>
      <c r="L236" s="43">
        <v>95.391999999999996</v>
      </c>
    </row>
    <row r="237" spans="11:12" x14ac:dyDescent="0.25">
      <c r="K237" s="68">
        <v>43995</v>
      </c>
      <c r="L237" s="43">
        <v>96.089500000000001</v>
      </c>
    </row>
    <row r="238" spans="11:12" x14ac:dyDescent="0.25">
      <c r="K238" s="68">
        <v>44002</v>
      </c>
      <c r="L238" s="43">
        <v>97.004000000000005</v>
      </c>
    </row>
    <row r="239" spans="11:12" x14ac:dyDescent="0.25">
      <c r="K239" s="68">
        <v>44009</v>
      </c>
      <c r="L239" s="43">
        <v>97.247299999999996</v>
      </c>
    </row>
    <row r="240" spans="11:12" x14ac:dyDescent="0.25">
      <c r="K240" s="68">
        <v>44016</v>
      </c>
      <c r="L240" s="43">
        <v>98.873599999999996</v>
      </c>
    </row>
    <row r="241" spans="11:12" x14ac:dyDescent="0.25">
      <c r="K241" s="68">
        <v>44023</v>
      </c>
      <c r="L241" s="43">
        <v>95.789599999999993</v>
      </c>
    </row>
    <row r="242" spans="11:12" x14ac:dyDescent="0.25">
      <c r="K242" s="68">
        <v>44030</v>
      </c>
      <c r="L242" s="43">
        <v>95.215800000000002</v>
      </c>
    </row>
    <row r="243" spans="11:12" x14ac:dyDescent="0.25">
      <c r="K243" s="68">
        <v>44037</v>
      </c>
      <c r="L243" s="43">
        <v>94.859899999999996</v>
      </c>
    </row>
    <row r="244" spans="11:12" x14ac:dyDescent="0.25">
      <c r="K244" s="68">
        <v>44044</v>
      </c>
      <c r="L244" s="43">
        <v>95.541300000000007</v>
      </c>
    </row>
    <row r="245" spans="11:12" x14ac:dyDescent="0.25">
      <c r="K245" s="68">
        <v>44051</v>
      </c>
      <c r="L245" s="43">
        <v>95.915099999999995</v>
      </c>
    </row>
    <row r="246" spans="11:12" x14ac:dyDescent="0.25">
      <c r="K246" s="68">
        <v>44058</v>
      </c>
      <c r="L246" s="43">
        <v>95.477699999999999</v>
      </c>
    </row>
    <row r="247" spans="11:12" x14ac:dyDescent="0.25">
      <c r="K247" s="68">
        <v>44065</v>
      </c>
      <c r="L247" s="43">
        <v>95.258799999999994</v>
      </c>
    </row>
    <row r="248" spans="11:12" x14ac:dyDescent="0.25">
      <c r="K248" s="68">
        <v>44072</v>
      </c>
      <c r="L248" s="43">
        <v>95.311800000000005</v>
      </c>
    </row>
    <row r="249" spans="11:12" x14ac:dyDescent="0.25">
      <c r="K249" s="68">
        <v>44079</v>
      </c>
      <c r="L249" s="43">
        <v>96.393299999999996</v>
      </c>
    </row>
    <row r="250" spans="11:12" x14ac:dyDescent="0.25">
      <c r="K250" s="68">
        <v>44086</v>
      </c>
      <c r="L250" s="43">
        <v>96.207099999999997</v>
      </c>
    </row>
    <row r="251" spans="11:12" x14ac:dyDescent="0.25">
      <c r="K251" s="68">
        <v>44093</v>
      </c>
      <c r="L251" s="43">
        <v>97.123199999999997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/>
      <c r="L264" s="43" t="s">
        <v>57</v>
      </c>
    </row>
    <row r="265" spans="11:12" x14ac:dyDescent="0.25">
      <c r="K265" s="70"/>
      <c r="L265" s="70"/>
    </row>
    <row r="266" spans="11:12" x14ac:dyDescent="0.25">
      <c r="K266" s="69" t="s">
        <v>59</v>
      </c>
      <c r="L266" s="69"/>
    </row>
    <row r="267" spans="11:12" x14ac:dyDescent="0.25">
      <c r="K267" s="68">
        <v>43904</v>
      </c>
      <c r="L267" s="43">
        <v>100</v>
      </c>
    </row>
    <row r="268" spans="11:12" x14ac:dyDescent="0.25">
      <c r="K268" s="68">
        <v>43911</v>
      </c>
      <c r="L268" s="43">
        <v>99.374300000000005</v>
      </c>
    </row>
    <row r="269" spans="11:12" x14ac:dyDescent="0.25">
      <c r="K269" s="68">
        <v>43918</v>
      </c>
      <c r="L269" s="43">
        <v>96.612899999999996</v>
      </c>
    </row>
    <row r="270" spans="11:12" x14ac:dyDescent="0.25">
      <c r="K270" s="68">
        <v>43925</v>
      </c>
      <c r="L270" s="43">
        <v>93.944299999999998</v>
      </c>
    </row>
    <row r="271" spans="11:12" x14ac:dyDescent="0.25">
      <c r="K271" s="68">
        <v>43932</v>
      </c>
      <c r="L271" s="43">
        <v>92.251499999999993</v>
      </c>
    </row>
    <row r="272" spans="11:12" x14ac:dyDescent="0.25">
      <c r="K272" s="68">
        <v>43939</v>
      </c>
      <c r="L272" s="43">
        <v>91.816699999999997</v>
      </c>
    </row>
    <row r="273" spans="11:12" x14ac:dyDescent="0.25">
      <c r="K273" s="68">
        <v>43946</v>
      </c>
      <c r="L273" s="43">
        <v>91.819100000000006</v>
      </c>
    </row>
    <row r="274" spans="11:12" x14ac:dyDescent="0.25">
      <c r="K274" s="68">
        <v>43953</v>
      </c>
      <c r="L274" s="43">
        <v>92.448099999999997</v>
      </c>
    </row>
    <row r="275" spans="11:12" x14ac:dyDescent="0.25">
      <c r="K275" s="68">
        <v>43960</v>
      </c>
      <c r="L275" s="43">
        <v>93.174199999999999</v>
      </c>
    </row>
    <row r="276" spans="11:12" x14ac:dyDescent="0.25">
      <c r="K276" s="68">
        <v>43967</v>
      </c>
      <c r="L276" s="43">
        <v>93.803399999999996</v>
      </c>
    </row>
    <row r="277" spans="11:12" x14ac:dyDescent="0.25">
      <c r="K277" s="68">
        <v>43974</v>
      </c>
      <c r="L277" s="43">
        <v>94.2881</v>
      </c>
    </row>
    <row r="278" spans="11:12" x14ac:dyDescent="0.25">
      <c r="K278" s="68">
        <v>43981</v>
      </c>
      <c r="L278" s="43">
        <v>94.649100000000004</v>
      </c>
    </row>
    <row r="279" spans="11:12" x14ac:dyDescent="0.25">
      <c r="K279" s="68">
        <v>43988</v>
      </c>
      <c r="L279" s="43">
        <v>95.640100000000004</v>
      </c>
    </row>
    <row r="280" spans="11:12" x14ac:dyDescent="0.25">
      <c r="K280" s="68">
        <v>43995</v>
      </c>
      <c r="L280" s="43">
        <v>96.453699999999998</v>
      </c>
    </row>
    <row r="281" spans="11:12" x14ac:dyDescent="0.25">
      <c r="K281" s="68">
        <v>44002</v>
      </c>
      <c r="L281" s="43">
        <v>96.815700000000007</v>
      </c>
    </row>
    <row r="282" spans="11:12" x14ac:dyDescent="0.25">
      <c r="K282" s="68">
        <v>44009</v>
      </c>
      <c r="L282" s="43">
        <v>96.693200000000004</v>
      </c>
    </row>
    <row r="283" spans="11:12" x14ac:dyDescent="0.25">
      <c r="K283" s="68">
        <v>44016</v>
      </c>
      <c r="L283" s="43">
        <v>97.908299999999997</v>
      </c>
    </row>
    <row r="284" spans="11:12" x14ac:dyDescent="0.25">
      <c r="K284" s="68">
        <v>44023</v>
      </c>
      <c r="L284" s="43">
        <v>98.452200000000005</v>
      </c>
    </row>
    <row r="285" spans="11:12" x14ac:dyDescent="0.25">
      <c r="K285" s="68">
        <v>44030</v>
      </c>
      <c r="L285" s="43">
        <v>98.144599999999997</v>
      </c>
    </row>
    <row r="286" spans="11:12" x14ac:dyDescent="0.25">
      <c r="K286" s="68">
        <v>44037</v>
      </c>
      <c r="L286" s="43">
        <v>98.312700000000007</v>
      </c>
    </row>
    <row r="287" spans="11:12" x14ac:dyDescent="0.25">
      <c r="K287" s="68">
        <v>44044</v>
      </c>
      <c r="L287" s="43">
        <v>98.746700000000004</v>
      </c>
    </row>
    <row r="288" spans="11:12" x14ac:dyDescent="0.25">
      <c r="K288" s="68">
        <v>44051</v>
      </c>
      <c r="L288" s="43">
        <v>98.729200000000006</v>
      </c>
    </row>
    <row r="289" spans="11:12" x14ac:dyDescent="0.25">
      <c r="K289" s="68">
        <v>44058</v>
      </c>
      <c r="L289" s="43">
        <v>98.911100000000005</v>
      </c>
    </row>
    <row r="290" spans="11:12" x14ac:dyDescent="0.25">
      <c r="K290" s="68">
        <v>44065</v>
      </c>
      <c r="L290" s="43">
        <v>99.009399999999999</v>
      </c>
    </row>
    <row r="291" spans="11:12" x14ac:dyDescent="0.25">
      <c r="K291" s="68">
        <v>44072</v>
      </c>
      <c r="L291" s="43">
        <v>99.272800000000004</v>
      </c>
    </row>
    <row r="292" spans="11:12" x14ac:dyDescent="0.25">
      <c r="K292" s="68">
        <v>44079</v>
      </c>
      <c r="L292" s="43">
        <v>99.022499999999994</v>
      </c>
    </row>
    <row r="293" spans="11:12" x14ac:dyDescent="0.25">
      <c r="K293" s="68">
        <v>44086</v>
      </c>
      <c r="L293" s="43">
        <v>99.109399999999994</v>
      </c>
    </row>
    <row r="294" spans="11:12" x14ac:dyDescent="0.25">
      <c r="K294" s="68">
        <v>44093</v>
      </c>
      <c r="L294" s="43">
        <v>98.828000000000003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/>
      <c r="L307" s="43" t="s">
        <v>57</v>
      </c>
    </row>
    <row r="308" spans="11:12" x14ac:dyDescent="0.25">
      <c r="K308" s="69" t="s">
        <v>60</v>
      </c>
      <c r="L308" s="69"/>
    </row>
    <row r="309" spans="11:12" x14ac:dyDescent="0.25">
      <c r="K309" s="68">
        <v>43904</v>
      </c>
      <c r="L309" s="43">
        <v>100</v>
      </c>
    </row>
    <row r="310" spans="11:12" x14ac:dyDescent="0.25">
      <c r="K310" s="68">
        <v>43911</v>
      </c>
      <c r="L310" s="43">
        <v>98.673000000000002</v>
      </c>
    </row>
    <row r="311" spans="11:12" x14ac:dyDescent="0.25">
      <c r="K311" s="68">
        <v>43918</v>
      </c>
      <c r="L311" s="43">
        <v>96.881900000000002</v>
      </c>
    </row>
    <row r="312" spans="11:12" x14ac:dyDescent="0.25">
      <c r="K312" s="68">
        <v>43925</v>
      </c>
      <c r="L312" s="43">
        <v>93.024600000000007</v>
      </c>
    </row>
    <row r="313" spans="11:12" x14ac:dyDescent="0.25">
      <c r="K313" s="68">
        <v>43932</v>
      </c>
      <c r="L313" s="43">
        <v>88.926900000000003</v>
      </c>
    </row>
    <row r="314" spans="11:12" x14ac:dyDescent="0.25">
      <c r="K314" s="68">
        <v>43939</v>
      </c>
      <c r="L314" s="43">
        <v>89.57</v>
      </c>
    </row>
    <row r="315" spans="11:12" x14ac:dyDescent="0.25">
      <c r="K315" s="68">
        <v>43946</v>
      </c>
      <c r="L315" s="43">
        <v>90.014300000000006</v>
      </c>
    </row>
    <row r="316" spans="11:12" x14ac:dyDescent="0.25">
      <c r="K316" s="68">
        <v>43953</v>
      </c>
      <c r="L316" s="43">
        <v>90.897800000000004</v>
      </c>
    </row>
    <row r="317" spans="11:12" x14ac:dyDescent="0.25">
      <c r="K317" s="68">
        <v>43960</v>
      </c>
      <c r="L317" s="43">
        <v>90.622699999999995</v>
      </c>
    </row>
    <row r="318" spans="11:12" x14ac:dyDescent="0.25">
      <c r="K318" s="68">
        <v>43967</v>
      </c>
      <c r="L318" s="43">
        <v>89.6541</v>
      </c>
    </row>
    <row r="319" spans="11:12" x14ac:dyDescent="0.25">
      <c r="K319" s="68">
        <v>43974</v>
      </c>
      <c r="L319" s="43">
        <v>89.198300000000003</v>
      </c>
    </row>
    <row r="320" spans="11:12" x14ac:dyDescent="0.25">
      <c r="K320" s="68">
        <v>43981</v>
      </c>
      <c r="L320" s="43">
        <v>89.930899999999994</v>
      </c>
    </row>
    <row r="321" spans="11:12" x14ac:dyDescent="0.25">
      <c r="K321" s="68">
        <v>43988</v>
      </c>
      <c r="L321" s="43">
        <v>92.311099999999996</v>
      </c>
    </row>
    <row r="322" spans="11:12" x14ac:dyDescent="0.25">
      <c r="K322" s="68">
        <v>43995</v>
      </c>
      <c r="L322" s="43">
        <v>93.093199999999996</v>
      </c>
    </row>
    <row r="323" spans="11:12" x14ac:dyDescent="0.25">
      <c r="K323" s="68">
        <v>44002</v>
      </c>
      <c r="L323" s="43">
        <v>93.260099999999994</v>
      </c>
    </row>
    <row r="324" spans="11:12" x14ac:dyDescent="0.25">
      <c r="K324" s="68">
        <v>44009</v>
      </c>
      <c r="L324" s="43">
        <v>92.385300000000001</v>
      </c>
    </row>
    <row r="325" spans="11:12" x14ac:dyDescent="0.25">
      <c r="K325" s="68">
        <v>44016</v>
      </c>
      <c r="L325" s="43">
        <v>95.947199999999995</v>
      </c>
    </row>
    <row r="326" spans="11:12" x14ac:dyDescent="0.25">
      <c r="K326" s="68">
        <v>44023</v>
      </c>
      <c r="L326" s="43">
        <v>93.059899999999999</v>
      </c>
    </row>
    <row r="327" spans="11:12" x14ac:dyDescent="0.25">
      <c r="K327" s="68">
        <v>44030</v>
      </c>
      <c r="L327" s="43">
        <v>92.632300000000001</v>
      </c>
    </row>
    <row r="328" spans="11:12" x14ac:dyDescent="0.25">
      <c r="K328" s="68">
        <v>44037</v>
      </c>
      <c r="L328" s="43">
        <v>92.716999999999999</v>
      </c>
    </row>
    <row r="329" spans="11:12" x14ac:dyDescent="0.25">
      <c r="K329" s="68">
        <v>44044</v>
      </c>
      <c r="L329" s="43">
        <v>93.466300000000004</v>
      </c>
    </row>
    <row r="330" spans="11:12" x14ac:dyDescent="0.25">
      <c r="K330" s="68">
        <v>44051</v>
      </c>
      <c r="L330" s="43">
        <v>94.121499999999997</v>
      </c>
    </row>
    <row r="331" spans="11:12" x14ac:dyDescent="0.25">
      <c r="K331" s="68">
        <v>44058</v>
      </c>
      <c r="L331" s="43">
        <v>94.020799999999994</v>
      </c>
    </row>
    <row r="332" spans="11:12" x14ac:dyDescent="0.25">
      <c r="K332" s="68">
        <v>44065</v>
      </c>
      <c r="L332" s="43">
        <v>94.809200000000004</v>
      </c>
    </row>
    <row r="333" spans="11:12" x14ac:dyDescent="0.25">
      <c r="K333" s="68">
        <v>44072</v>
      </c>
      <c r="L333" s="43">
        <v>95.270899999999997</v>
      </c>
    </row>
    <row r="334" spans="11:12" x14ac:dyDescent="0.25">
      <c r="K334" s="68">
        <v>44079</v>
      </c>
      <c r="L334" s="43">
        <v>98.3245</v>
      </c>
    </row>
    <row r="335" spans="11:12" x14ac:dyDescent="0.25">
      <c r="K335" s="68">
        <v>44086</v>
      </c>
      <c r="L335" s="43">
        <v>98.385000000000005</v>
      </c>
    </row>
    <row r="336" spans="11:12" x14ac:dyDescent="0.25">
      <c r="K336" s="68">
        <v>44093</v>
      </c>
      <c r="L336" s="43">
        <v>98.703199999999995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/>
      <c r="L349" s="43" t="s">
        <v>57</v>
      </c>
    </row>
    <row r="350" spans="11:12" x14ac:dyDescent="0.25">
      <c r="K350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369A-583E-4204-8E93-42130D067AED}">
  <sheetPr codeName="Sheet8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-4.4272222849097154E-2</v>
      </c>
      <c r="C11" s="28">
        <v>2.7469280690484155E-3</v>
      </c>
      <c r="D11" s="28">
        <v>5.7534431162069577E-3</v>
      </c>
      <c r="E11" s="28">
        <v>-2.8864612914272225E-3</v>
      </c>
      <c r="F11" s="28">
        <v>-3.6321616467508311E-2</v>
      </c>
      <c r="G11" s="28">
        <v>9.3876870906584031E-3</v>
      </c>
      <c r="H11" s="28">
        <v>1.2873874735669366E-2</v>
      </c>
      <c r="I11" s="61">
        <v>-1.415304164617881E-3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-5.295590928574212E-2</v>
      </c>
      <c r="C13" s="28">
        <v>-1.9287740606529491E-3</v>
      </c>
      <c r="D13" s="28">
        <v>5.2866080076952038E-3</v>
      </c>
      <c r="E13" s="28">
        <v>-3.4900872207512812E-3</v>
      </c>
      <c r="F13" s="28">
        <v>-7.0854757462954665E-2</v>
      </c>
      <c r="G13" s="28">
        <v>9.5590742676407991E-3</v>
      </c>
      <c r="H13" s="28">
        <v>1.0313026100235767E-2</v>
      </c>
      <c r="I13" s="61">
        <v>-1.3912234630178988E-3</v>
      </c>
      <c r="J13" s="28"/>
      <c r="K13" s="42"/>
      <c r="L13" s="43"/>
    </row>
    <row r="14" spans="1:12" x14ac:dyDescent="0.25">
      <c r="A14" s="62" t="s">
        <v>27</v>
      </c>
      <c r="B14" s="28">
        <v>-4.1913613711712094E-2</v>
      </c>
      <c r="C14" s="28">
        <v>3.9665853313473054E-3</v>
      </c>
      <c r="D14" s="28">
        <v>5.0160177700844244E-3</v>
      </c>
      <c r="E14" s="28">
        <v>-4.4903992878941867E-3</v>
      </c>
      <c r="F14" s="28">
        <v>1.7456266998718606E-2</v>
      </c>
      <c r="G14" s="28">
        <v>7.8262994820679221E-3</v>
      </c>
      <c r="H14" s="28">
        <v>1.684030841011297E-2</v>
      </c>
      <c r="I14" s="61">
        <v>-1.1502561662855015E-3</v>
      </c>
      <c r="J14" s="28"/>
      <c r="K14" s="38"/>
      <c r="L14" s="43"/>
    </row>
    <row r="15" spans="1:12" x14ac:dyDescent="0.25">
      <c r="A15" s="63" t="s">
        <v>49</v>
      </c>
      <c r="B15" s="28">
        <v>5.4356132976690841E-2</v>
      </c>
      <c r="C15" s="28">
        <v>5.5069726180871248E-2</v>
      </c>
      <c r="D15" s="28">
        <v>2.2635670406849107E-2</v>
      </c>
      <c r="E15" s="28">
        <v>4.1900166720244991E-2</v>
      </c>
      <c r="F15" s="28">
        <v>0.20984715332223014</v>
      </c>
      <c r="G15" s="28">
        <v>2.8974804950660626E-2</v>
      </c>
      <c r="H15" s="28">
        <v>-3.3656421009705673E-3</v>
      </c>
      <c r="I15" s="61">
        <v>-3.4604616960066337E-2</v>
      </c>
      <c r="J15" s="28"/>
      <c r="K15" s="56"/>
      <c r="L15" s="43"/>
    </row>
    <row r="16" spans="1:12" x14ac:dyDescent="0.25">
      <c r="A16" s="62" t="s">
        <v>50</v>
      </c>
      <c r="B16" s="28">
        <v>-6.8793323231594372E-2</v>
      </c>
      <c r="C16" s="28">
        <v>4.8166173948946955E-3</v>
      </c>
      <c r="D16" s="28">
        <v>4.9428508021134299E-3</v>
      </c>
      <c r="E16" s="28">
        <v>-1.7365677058003293E-3</v>
      </c>
      <c r="F16" s="28">
        <v>-2.804720468584454E-2</v>
      </c>
      <c r="G16" s="28">
        <v>1.9844070301360484E-2</v>
      </c>
      <c r="H16" s="28">
        <v>1.36439911914219E-2</v>
      </c>
      <c r="I16" s="61">
        <v>-5.3369062856527538E-3</v>
      </c>
      <c r="J16" s="28"/>
      <c r="K16" s="42"/>
      <c r="L16" s="43"/>
    </row>
    <row r="17" spans="1:12" x14ac:dyDescent="0.25">
      <c r="A17" s="62" t="s">
        <v>51</v>
      </c>
      <c r="B17" s="28">
        <v>-5.2671083358716619E-2</v>
      </c>
      <c r="C17" s="28">
        <v>-1.4795483872520609E-3</v>
      </c>
      <c r="D17" s="28">
        <v>3.7864249752355139E-3</v>
      </c>
      <c r="E17" s="28">
        <v>-5.550487045074326E-3</v>
      </c>
      <c r="F17" s="28">
        <v>-3.7041960372871441E-2</v>
      </c>
      <c r="G17" s="28">
        <v>1.931786112219247E-2</v>
      </c>
      <c r="H17" s="28">
        <v>1.1622012499298506E-2</v>
      </c>
      <c r="I17" s="61">
        <v>2.8907694796811434E-3</v>
      </c>
      <c r="J17" s="28"/>
      <c r="K17" s="42"/>
      <c r="L17" s="43"/>
    </row>
    <row r="18" spans="1:12" x14ac:dyDescent="0.25">
      <c r="A18" s="62" t="s">
        <v>52</v>
      </c>
      <c r="B18" s="28">
        <v>-4.1114881642112189E-2</v>
      </c>
      <c r="C18" s="28">
        <v>9.3222491589251E-4</v>
      </c>
      <c r="D18" s="28">
        <v>5.9432000951651354E-3</v>
      </c>
      <c r="E18" s="28">
        <v>-6.3689413310241694E-3</v>
      </c>
      <c r="F18" s="28">
        <v>-5.9417670440616743E-2</v>
      </c>
      <c r="G18" s="28">
        <v>1.8718239550834515E-3</v>
      </c>
      <c r="H18" s="28">
        <v>1.1200330869409081E-2</v>
      </c>
      <c r="I18" s="61">
        <v>2.5101582813435996E-4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-3.8804944277875286E-2</v>
      </c>
      <c r="C19" s="28">
        <v>-2.3506858471666892E-4</v>
      </c>
      <c r="D19" s="28">
        <v>4.5654959774028558E-3</v>
      </c>
      <c r="E19" s="28">
        <v>-6.6637145429484512E-3</v>
      </c>
      <c r="F19" s="28">
        <v>-5.5565590104682872E-2</v>
      </c>
      <c r="G19" s="28">
        <v>8.4980795402327391E-3</v>
      </c>
      <c r="H19" s="28">
        <v>1.5062332077992568E-2</v>
      </c>
      <c r="I19" s="61">
        <v>2.3374002356786328E-3</v>
      </c>
      <c r="J19" s="29"/>
      <c r="K19" s="44"/>
      <c r="L19" s="43"/>
    </row>
    <row r="20" spans="1:12" x14ac:dyDescent="0.25">
      <c r="A20" s="62" t="s">
        <v>54</v>
      </c>
      <c r="B20" s="28">
        <v>-7.2096592191378983E-2</v>
      </c>
      <c r="C20" s="28">
        <v>-8.5660858333946877E-4</v>
      </c>
      <c r="D20" s="28">
        <v>7.7303921568627754E-3</v>
      </c>
      <c r="E20" s="28">
        <v>-8.8974530729339918E-3</v>
      </c>
      <c r="F20" s="28">
        <v>-7.7166131416550265E-2</v>
      </c>
      <c r="G20" s="28">
        <v>1.4236149478864979E-2</v>
      </c>
      <c r="H20" s="28">
        <v>1.7375947204464115E-2</v>
      </c>
      <c r="I20" s="61">
        <v>-2.7171236189826864E-3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-0.18836458787614485</v>
      </c>
      <c r="C21" s="65">
        <v>-1.7531634543813235E-2</v>
      </c>
      <c r="D21" s="65">
        <v>-6.1784102742103997E-3</v>
      </c>
      <c r="E21" s="65">
        <v>-1.3912072751399274E-2</v>
      </c>
      <c r="F21" s="65">
        <v>-6.5946061023126168E-2</v>
      </c>
      <c r="G21" s="65">
        <v>-1.7230347498815579E-3</v>
      </c>
      <c r="H21" s="65">
        <v>-4.4744722655087887E-4</v>
      </c>
      <c r="I21" s="66">
        <v>2.9508384223213557E-3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Tasmania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7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Tasmania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95.7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93.28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94.74</v>
      </c>
    </row>
    <row r="38" spans="1:12" x14ac:dyDescent="0.25">
      <c r="K38" s="44" t="s">
        <v>52</v>
      </c>
      <c r="L38" s="43">
        <v>95.19</v>
      </c>
    </row>
    <row r="39" spans="1:12" x14ac:dyDescent="0.25">
      <c r="K39" s="37" t="s">
        <v>53</v>
      </c>
      <c r="L39" s="43">
        <v>95.64</v>
      </c>
    </row>
    <row r="40" spans="1:12" x14ac:dyDescent="0.25">
      <c r="K40" s="37" t="s">
        <v>54</v>
      </c>
      <c r="L40" s="43">
        <v>92.36</v>
      </c>
    </row>
    <row r="41" spans="1:12" x14ac:dyDescent="0.25">
      <c r="K41" s="37" t="s">
        <v>55</v>
      </c>
      <c r="L41" s="43">
        <v>86.61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97.36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Tasmania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92.98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93.75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94.5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95.06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91.36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85.79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99.14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Tasmania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93.59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94.01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95.05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95.52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92.06</v>
      </c>
    </row>
    <row r="59" spans="1:12" ht="15.4" customHeight="1" x14ac:dyDescent="0.25">
      <c r="K59" s="37" t="s">
        <v>55</v>
      </c>
      <c r="L59" s="43">
        <v>85.23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95.01</v>
      </c>
    </row>
    <row r="65" spans="1:12" ht="15.4" customHeight="1" x14ac:dyDescent="0.25">
      <c r="K65" s="42" t="s">
        <v>50</v>
      </c>
      <c r="L65" s="43">
        <v>92.14</v>
      </c>
    </row>
    <row r="66" spans="1:12" ht="15.4" customHeight="1" x14ac:dyDescent="0.25">
      <c r="K66" s="42" t="s">
        <v>51</v>
      </c>
      <c r="L66" s="43">
        <v>95.14</v>
      </c>
    </row>
    <row r="67" spans="1:12" ht="15.4" customHeight="1" x14ac:dyDescent="0.25">
      <c r="K67" s="44" t="s">
        <v>52</v>
      </c>
      <c r="L67" s="43">
        <v>96.47</v>
      </c>
    </row>
    <row r="68" spans="1:12" ht="15.4" customHeight="1" x14ac:dyDescent="0.25">
      <c r="K68" s="37" t="s">
        <v>53</v>
      </c>
      <c r="L68" s="43">
        <v>96.74</v>
      </c>
    </row>
    <row r="69" spans="1:12" ht="15.4" customHeight="1" x14ac:dyDescent="0.25">
      <c r="K69" s="37" t="s">
        <v>54</v>
      </c>
      <c r="L69" s="43">
        <v>93.43</v>
      </c>
    </row>
    <row r="70" spans="1:12" ht="15.4" customHeight="1" x14ac:dyDescent="0.25">
      <c r="K70" s="37" t="s">
        <v>55</v>
      </c>
      <c r="L70" s="43">
        <v>78.38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96.64</v>
      </c>
    </row>
    <row r="74" spans="1:12" ht="15.4" customHeight="1" x14ac:dyDescent="0.25">
      <c r="K74" s="42" t="s">
        <v>50</v>
      </c>
      <c r="L74" s="43">
        <v>92.42</v>
      </c>
    </row>
    <row r="75" spans="1:12" ht="15.4" customHeight="1" x14ac:dyDescent="0.25">
      <c r="K75" s="42" t="s">
        <v>51</v>
      </c>
      <c r="L75" s="43">
        <v>95.04</v>
      </c>
    </row>
    <row r="76" spans="1:12" ht="15.4" customHeight="1" x14ac:dyDescent="0.25">
      <c r="A76" s="31" t="str">
        <f>"Distribution of payroll jobs by industry, "&amp;$L$1</f>
        <v>Distribution of payroll jobs by industry, Tasmania</v>
      </c>
      <c r="K76" s="44" t="s">
        <v>52</v>
      </c>
      <c r="L76" s="43">
        <v>96.23</v>
      </c>
    </row>
    <row r="77" spans="1:12" ht="15.4" customHeight="1" x14ac:dyDescent="0.25">
      <c r="K77" s="37" t="s">
        <v>53</v>
      </c>
      <c r="L77" s="43">
        <v>96.36</v>
      </c>
    </row>
    <row r="78" spans="1:12" ht="15.4" customHeight="1" x14ac:dyDescent="0.25">
      <c r="K78" s="37" t="s">
        <v>54</v>
      </c>
      <c r="L78" s="43">
        <v>92.86</v>
      </c>
    </row>
    <row r="79" spans="1:12" ht="15.4" customHeight="1" x14ac:dyDescent="0.25">
      <c r="K79" s="37" t="s">
        <v>55</v>
      </c>
      <c r="L79" s="43">
        <v>77.819999999999993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97.98</v>
      </c>
    </row>
    <row r="83" spans="1:12" ht="15.4" customHeight="1" x14ac:dyDescent="0.25">
      <c r="K83" s="42" t="s">
        <v>50</v>
      </c>
      <c r="L83" s="43">
        <v>92.68</v>
      </c>
    </row>
    <row r="84" spans="1:12" ht="15.4" customHeight="1" x14ac:dyDescent="0.25">
      <c r="K84" s="42" t="s">
        <v>51</v>
      </c>
      <c r="L84" s="43">
        <v>95.58</v>
      </c>
    </row>
    <row r="85" spans="1:12" ht="15.4" customHeight="1" x14ac:dyDescent="0.25">
      <c r="K85" s="44" t="s">
        <v>52</v>
      </c>
      <c r="L85" s="43">
        <v>96.74</v>
      </c>
    </row>
    <row r="86" spans="1:12" ht="15.4" customHeight="1" x14ac:dyDescent="0.25">
      <c r="K86" s="37" t="s">
        <v>53</v>
      </c>
      <c r="L86" s="43">
        <v>96.79</v>
      </c>
    </row>
    <row r="87" spans="1:12" ht="15.4" customHeight="1" x14ac:dyDescent="0.25">
      <c r="K87" s="37" t="s">
        <v>54</v>
      </c>
      <c r="L87" s="43">
        <v>93.6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77.52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70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-0.17030000000000001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-0.1154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-2.7699999999999999E-2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-2.0999999999999999E-3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-5.3499999999999999E-2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-5.0299999999999997E-2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-4.87E-2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-0.1328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-8.3799999999999999E-2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-0.1008</v>
      </c>
    </row>
    <row r="103" spans="1:12" x14ac:dyDescent="0.25">
      <c r="K103" s="38" t="s">
        <v>12</v>
      </c>
      <c r="L103" s="42">
        <v>-0.06</v>
      </c>
    </row>
    <row r="104" spans="1:12" x14ac:dyDescent="0.25">
      <c r="K104" s="38" t="s">
        <v>11</v>
      </c>
      <c r="L104" s="42">
        <v>-3.09E-2</v>
      </c>
    </row>
    <row r="105" spans="1:12" x14ac:dyDescent="0.25">
      <c r="K105" s="38" t="s">
        <v>10</v>
      </c>
      <c r="L105" s="42">
        <v>-3.09E-2</v>
      </c>
    </row>
    <row r="106" spans="1:12" x14ac:dyDescent="0.25">
      <c r="K106" s="38" t="s">
        <v>9</v>
      </c>
      <c r="L106" s="42">
        <v>-3.6499999999999998E-2</v>
      </c>
    </row>
    <row r="107" spans="1:12" x14ac:dyDescent="0.25">
      <c r="K107" s="38" t="s">
        <v>8</v>
      </c>
      <c r="L107" s="42">
        <v>3.3000000000000002E-2</v>
      </c>
    </row>
    <row r="108" spans="1:12" x14ac:dyDescent="0.25">
      <c r="K108" s="38" t="s">
        <v>7</v>
      </c>
      <c r="L108" s="42">
        <v>-1.55E-2</v>
      </c>
    </row>
    <row r="109" spans="1:12" x14ac:dyDescent="0.25">
      <c r="K109" s="38" t="s">
        <v>6</v>
      </c>
      <c r="L109" s="42">
        <v>9.4000000000000004E-3</v>
      </c>
    </row>
    <row r="110" spans="1:12" x14ac:dyDescent="0.25">
      <c r="K110" s="38" t="s">
        <v>5</v>
      </c>
      <c r="L110" s="42">
        <v>-8.7800000000000003E-2</v>
      </c>
    </row>
    <row r="111" spans="1:12" x14ac:dyDescent="0.25">
      <c r="K111" s="38" t="s">
        <v>3</v>
      </c>
      <c r="L111" s="42">
        <v>-5.0099999999999999E-2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8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70" t="s">
        <v>68</v>
      </c>
      <c r="L140" s="70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5.2999999999999999E-2</v>
      </c>
    </row>
    <row r="143" spans="11:12" x14ac:dyDescent="0.25">
      <c r="K143" s="38" t="s">
        <v>0</v>
      </c>
      <c r="L143" s="42">
        <v>1.1900000000000001E-2</v>
      </c>
    </row>
    <row r="144" spans="11:12" x14ac:dyDescent="0.25">
      <c r="K144" s="38" t="s">
        <v>1</v>
      </c>
      <c r="L144" s="42">
        <v>8.0299999999999996E-2</v>
      </c>
    </row>
    <row r="145" spans="11:12" x14ac:dyDescent="0.25">
      <c r="K145" s="38" t="s">
        <v>18</v>
      </c>
      <c r="L145" s="42">
        <v>1.8599999999999998E-2</v>
      </c>
    </row>
    <row r="146" spans="11:12" x14ac:dyDescent="0.25">
      <c r="K146" s="38" t="s">
        <v>2</v>
      </c>
      <c r="L146" s="42">
        <v>6.8199999999999997E-2</v>
      </c>
    </row>
    <row r="147" spans="11:12" x14ac:dyDescent="0.25">
      <c r="K147" s="38" t="s">
        <v>17</v>
      </c>
      <c r="L147" s="42">
        <v>3.5700000000000003E-2</v>
      </c>
    </row>
    <row r="148" spans="11:12" x14ac:dyDescent="0.25">
      <c r="K148" s="38" t="s">
        <v>16</v>
      </c>
      <c r="L148" s="42">
        <v>0.1134</v>
      </c>
    </row>
    <row r="149" spans="11:12" x14ac:dyDescent="0.25">
      <c r="K149" s="38" t="s">
        <v>15</v>
      </c>
      <c r="L149" s="42">
        <v>7.8E-2</v>
      </c>
    </row>
    <row r="150" spans="11:12" x14ac:dyDescent="0.25">
      <c r="K150" s="38" t="s">
        <v>14</v>
      </c>
      <c r="L150" s="42">
        <v>4.2799999999999998E-2</v>
      </c>
    </row>
    <row r="151" spans="11:12" x14ac:dyDescent="0.25">
      <c r="K151" s="38" t="s">
        <v>13</v>
      </c>
      <c r="L151" s="42">
        <v>8.6999999999999994E-3</v>
      </c>
    </row>
    <row r="152" spans="11:12" x14ac:dyDescent="0.25">
      <c r="K152" s="38" t="s">
        <v>12</v>
      </c>
      <c r="L152" s="42">
        <v>3.0200000000000001E-2</v>
      </c>
    </row>
    <row r="153" spans="11:12" x14ac:dyDescent="0.25">
      <c r="K153" s="38" t="s">
        <v>11</v>
      </c>
      <c r="L153" s="42">
        <v>1.78E-2</v>
      </c>
    </row>
    <row r="154" spans="11:12" x14ac:dyDescent="0.25">
      <c r="K154" s="38" t="s">
        <v>10</v>
      </c>
      <c r="L154" s="42">
        <v>5.2499999999999998E-2</v>
      </c>
    </row>
    <row r="155" spans="11:12" x14ac:dyDescent="0.25">
      <c r="K155" s="38" t="s">
        <v>9</v>
      </c>
      <c r="L155" s="42">
        <v>5.6500000000000002E-2</v>
      </c>
    </row>
    <row r="156" spans="11:12" x14ac:dyDescent="0.25">
      <c r="K156" s="38" t="s">
        <v>8</v>
      </c>
      <c r="L156" s="42">
        <v>0.1008</v>
      </c>
    </row>
    <row r="157" spans="11:12" x14ac:dyDescent="0.25">
      <c r="K157" s="38" t="s">
        <v>7</v>
      </c>
      <c r="L157" s="42">
        <v>5.1299999999999998E-2</v>
      </c>
    </row>
    <row r="158" spans="11:12" x14ac:dyDescent="0.25">
      <c r="K158" s="38" t="s">
        <v>6</v>
      </c>
      <c r="L158" s="42">
        <v>0.1246</v>
      </c>
    </row>
    <row r="159" spans="11:12" x14ac:dyDescent="0.25">
      <c r="K159" s="38" t="s">
        <v>5</v>
      </c>
      <c r="L159" s="42">
        <v>1.66E-2</v>
      </c>
    </row>
    <row r="160" spans="11:12" x14ac:dyDescent="0.25">
      <c r="K160" s="38" t="s">
        <v>3</v>
      </c>
      <c r="L160" s="42">
        <v>3.9100000000000003E-2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4.5999999999999999E-2</v>
      </c>
    </row>
    <row r="163" spans="11:12" x14ac:dyDescent="0.25">
      <c r="K163" s="38" t="s">
        <v>0</v>
      </c>
      <c r="L163" s="42">
        <v>1.0999999999999999E-2</v>
      </c>
    </row>
    <row r="164" spans="11:12" x14ac:dyDescent="0.25">
      <c r="K164" s="38" t="s">
        <v>1</v>
      </c>
      <c r="L164" s="42">
        <v>8.1699999999999995E-2</v>
      </c>
    </row>
    <row r="165" spans="11:12" x14ac:dyDescent="0.25">
      <c r="K165" s="38" t="s">
        <v>18</v>
      </c>
      <c r="L165" s="42">
        <v>1.9400000000000001E-2</v>
      </c>
    </row>
    <row r="166" spans="11:12" x14ac:dyDescent="0.25">
      <c r="K166" s="38" t="s">
        <v>2</v>
      </c>
      <c r="L166" s="42">
        <v>6.7599999999999993E-2</v>
      </c>
    </row>
    <row r="167" spans="11:12" x14ac:dyDescent="0.25">
      <c r="K167" s="38" t="s">
        <v>17</v>
      </c>
      <c r="L167" s="42">
        <v>3.5499999999999997E-2</v>
      </c>
    </row>
    <row r="168" spans="11:12" x14ac:dyDescent="0.25">
      <c r="K168" s="38" t="s">
        <v>16</v>
      </c>
      <c r="L168" s="42">
        <v>0.1129</v>
      </c>
    </row>
    <row r="169" spans="11:12" x14ac:dyDescent="0.25">
      <c r="K169" s="38" t="s">
        <v>15</v>
      </c>
      <c r="L169" s="42">
        <v>7.0800000000000002E-2</v>
      </c>
    </row>
    <row r="170" spans="11:12" x14ac:dyDescent="0.25">
      <c r="K170" s="38" t="s">
        <v>14</v>
      </c>
      <c r="L170" s="42">
        <v>4.1000000000000002E-2</v>
      </c>
    </row>
    <row r="171" spans="11:12" x14ac:dyDescent="0.25">
      <c r="K171" s="38" t="s">
        <v>13</v>
      </c>
      <c r="L171" s="42">
        <v>8.0999999999999996E-3</v>
      </c>
    </row>
    <row r="172" spans="11:12" x14ac:dyDescent="0.25">
      <c r="K172" s="38" t="s">
        <v>12</v>
      </c>
      <c r="L172" s="42">
        <v>2.9700000000000001E-2</v>
      </c>
    </row>
    <row r="173" spans="11:12" x14ac:dyDescent="0.25">
      <c r="K173" s="38" t="s">
        <v>11</v>
      </c>
      <c r="L173" s="42">
        <v>1.7999999999999999E-2</v>
      </c>
    </row>
    <row r="174" spans="11:12" x14ac:dyDescent="0.25">
      <c r="K174" s="38" t="s">
        <v>10</v>
      </c>
      <c r="L174" s="42">
        <v>5.3199999999999997E-2</v>
      </c>
    </row>
    <row r="175" spans="11:12" x14ac:dyDescent="0.25">
      <c r="K175" s="38" t="s">
        <v>9</v>
      </c>
      <c r="L175" s="42">
        <v>5.7000000000000002E-2</v>
      </c>
    </row>
    <row r="176" spans="11:12" x14ac:dyDescent="0.25">
      <c r="K176" s="38" t="s">
        <v>8</v>
      </c>
      <c r="L176" s="42">
        <v>0.1089</v>
      </c>
    </row>
    <row r="177" spans="11:12" x14ac:dyDescent="0.25">
      <c r="K177" s="38" t="s">
        <v>7</v>
      </c>
      <c r="L177" s="42">
        <v>5.28E-2</v>
      </c>
    </row>
    <row r="178" spans="11:12" x14ac:dyDescent="0.25">
      <c r="K178" s="38" t="s">
        <v>6</v>
      </c>
      <c r="L178" s="42">
        <v>0.13159999999999999</v>
      </c>
    </row>
    <row r="179" spans="11:12" x14ac:dyDescent="0.25">
      <c r="K179" s="38" t="s">
        <v>5</v>
      </c>
      <c r="L179" s="42">
        <v>1.5800000000000002E-2</v>
      </c>
    </row>
    <row r="180" spans="11:12" x14ac:dyDescent="0.25">
      <c r="K180" s="38" t="s">
        <v>3</v>
      </c>
      <c r="L180" s="42">
        <v>3.8899999999999997E-2</v>
      </c>
    </row>
    <row r="181" spans="11:12" x14ac:dyDescent="0.25">
      <c r="K181" s="69" t="s">
        <v>56</v>
      </c>
      <c r="L181" s="70"/>
    </row>
    <row r="182" spans="11:12" x14ac:dyDescent="0.25">
      <c r="K182" s="68">
        <v>43904</v>
      </c>
      <c r="L182" s="43">
        <v>100</v>
      </c>
    </row>
    <row r="183" spans="11:12" x14ac:dyDescent="0.25">
      <c r="K183" s="68">
        <v>43911</v>
      </c>
      <c r="L183" s="43">
        <v>99.277699999999996</v>
      </c>
    </row>
    <row r="184" spans="11:12" x14ac:dyDescent="0.25">
      <c r="K184" s="68">
        <v>43918</v>
      </c>
      <c r="L184" s="43">
        <v>96.308700000000002</v>
      </c>
    </row>
    <row r="185" spans="11:12" x14ac:dyDescent="0.25">
      <c r="K185" s="68">
        <v>43925</v>
      </c>
      <c r="L185" s="43">
        <v>93.6524</v>
      </c>
    </row>
    <row r="186" spans="11:12" x14ac:dyDescent="0.25">
      <c r="K186" s="68">
        <v>43932</v>
      </c>
      <c r="L186" s="43">
        <v>91.9285</v>
      </c>
    </row>
    <row r="187" spans="11:12" x14ac:dyDescent="0.25">
      <c r="K187" s="68">
        <v>43939</v>
      </c>
      <c r="L187" s="43">
        <v>91.4696</v>
      </c>
    </row>
    <row r="188" spans="11:12" x14ac:dyDescent="0.25">
      <c r="K188" s="68">
        <v>43946</v>
      </c>
      <c r="L188" s="43">
        <v>91.802099999999996</v>
      </c>
    </row>
    <row r="189" spans="11:12" x14ac:dyDescent="0.25">
      <c r="K189" s="68">
        <v>43953</v>
      </c>
      <c r="L189" s="43">
        <v>92.199100000000001</v>
      </c>
    </row>
    <row r="190" spans="11:12" x14ac:dyDescent="0.25">
      <c r="K190" s="68">
        <v>43960</v>
      </c>
      <c r="L190" s="43">
        <v>92.746099999999998</v>
      </c>
    </row>
    <row r="191" spans="11:12" x14ac:dyDescent="0.25">
      <c r="K191" s="68">
        <v>43967</v>
      </c>
      <c r="L191" s="43">
        <v>93.278400000000005</v>
      </c>
    </row>
    <row r="192" spans="11:12" x14ac:dyDescent="0.25">
      <c r="K192" s="68">
        <v>43974</v>
      </c>
      <c r="L192" s="43">
        <v>93.581500000000005</v>
      </c>
    </row>
    <row r="193" spans="11:12" x14ac:dyDescent="0.25">
      <c r="K193" s="68">
        <v>43981</v>
      </c>
      <c r="L193" s="43">
        <v>94.088099999999997</v>
      </c>
    </row>
    <row r="194" spans="11:12" x14ac:dyDescent="0.25">
      <c r="K194" s="68">
        <v>43988</v>
      </c>
      <c r="L194" s="43">
        <v>95.004999999999995</v>
      </c>
    </row>
    <row r="195" spans="11:12" x14ac:dyDescent="0.25">
      <c r="K195" s="68">
        <v>43995</v>
      </c>
      <c r="L195" s="43">
        <v>95.464100000000002</v>
      </c>
    </row>
    <row r="196" spans="11:12" x14ac:dyDescent="0.25">
      <c r="K196" s="68">
        <v>44002</v>
      </c>
      <c r="L196" s="43">
        <v>95.654899999999998</v>
      </c>
    </row>
    <row r="197" spans="11:12" x14ac:dyDescent="0.25">
      <c r="K197" s="68">
        <v>44009</v>
      </c>
      <c r="L197" s="43">
        <v>95.594800000000006</v>
      </c>
    </row>
    <row r="198" spans="11:12" x14ac:dyDescent="0.25">
      <c r="K198" s="68">
        <v>44016</v>
      </c>
      <c r="L198" s="43">
        <v>96.297300000000007</v>
      </c>
    </row>
    <row r="199" spans="11:12" x14ac:dyDescent="0.25">
      <c r="K199" s="68">
        <v>44023</v>
      </c>
      <c r="L199" s="43">
        <v>96.584299999999999</v>
      </c>
    </row>
    <row r="200" spans="11:12" x14ac:dyDescent="0.25">
      <c r="K200" s="68">
        <v>44030</v>
      </c>
      <c r="L200" s="43">
        <v>96.449299999999994</v>
      </c>
    </row>
    <row r="201" spans="11:12" x14ac:dyDescent="0.25">
      <c r="K201" s="68">
        <v>44037</v>
      </c>
      <c r="L201" s="43">
        <v>96.501199999999997</v>
      </c>
    </row>
    <row r="202" spans="11:12" x14ac:dyDescent="0.25">
      <c r="K202" s="68">
        <v>44044</v>
      </c>
      <c r="L202" s="43">
        <v>96.569299999999998</v>
      </c>
    </row>
    <row r="203" spans="11:12" x14ac:dyDescent="0.25">
      <c r="K203" s="68">
        <v>44051</v>
      </c>
      <c r="L203" s="43">
        <v>96.344499999999996</v>
      </c>
    </row>
    <row r="204" spans="11:12" x14ac:dyDescent="0.25">
      <c r="K204" s="68">
        <v>44058</v>
      </c>
      <c r="L204" s="43">
        <v>96.1678</v>
      </c>
    </row>
    <row r="205" spans="11:12" x14ac:dyDescent="0.25">
      <c r="K205" s="68">
        <v>44065</v>
      </c>
      <c r="L205" s="43">
        <v>96.063199999999995</v>
      </c>
    </row>
    <row r="206" spans="11:12" x14ac:dyDescent="0.25">
      <c r="K206" s="68">
        <v>44072</v>
      </c>
      <c r="L206" s="43">
        <v>95.950599999999994</v>
      </c>
    </row>
    <row r="207" spans="11:12" x14ac:dyDescent="0.25">
      <c r="K207" s="68">
        <v>44079</v>
      </c>
      <c r="L207" s="43">
        <v>95.576499999999996</v>
      </c>
    </row>
    <row r="208" spans="11:12" x14ac:dyDescent="0.25">
      <c r="K208" s="68">
        <v>44086</v>
      </c>
      <c r="L208" s="43">
        <v>95.529899999999998</v>
      </c>
    </row>
    <row r="209" spans="11:12" x14ac:dyDescent="0.25">
      <c r="K209" s="68">
        <v>44093</v>
      </c>
      <c r="L209" s="43">
        <v>95.881299999999996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/>
      <c r="L222" s="43" t="s">
        <v>57</v>
      </c>
    </row>
    <row r="223" spans="11:12" x14ac:dyDescent="0.25">
      <c r="K223" s="69" t="s">
        <v>58</v>
      </c>
      <c r="L223" s="70"/>
    </row>
    <row r="224" spans="11:12" x14ac:dyDescent="0.25">
      <c r="K224" s="68">
        <v>43904</v>
      </c>
      <c r="L224" s="43">
        <v>100</v>
      </c>
    </row>
    <row r="225" spans="11:12" x14ac:dyDescent="0.25">
      <c r="K225" s="68">
        <v>43911</v>
      </c>
      <c r="L225" s="43">
        <v>99.671800000000005</v>
      </c>
    </row>
    <row r="226" spans="11:12" x14ac:dyDescent="0.25">
      <c r="K226" s="68">
        <v>43918</v>
      </c>
      <c r="L226" s="43">
        <v>98.415499999999994</v>
      </c>
    </row>
    <row r="227" spans="11:12" x14ac:dyDescent="0.25">
      <c r="K227" s="68">
        <v>43925</v>
      </c>
      <c r="L227" s="43">
        <v>96.688199999999995</v>
      </c>
    </row>
    <row r="228" spans="11:12" x14ac:dyDescent="0.25">
      <c r="K228" s="68">
        <v>43932</v>
      </c>
      <c r="L228" s="43">
        <v>94.130600000000001</v>
      </c>
    </row>
    <row r="229" spans="11:12" x14ac:dyDescent="0.25">
      <c r="K229" s="68">
        <v>43939</v>
      </c>
      <c r="L229" s="43">
        <v>94.024199999999993</v>
      </c>
    </row>
    <row r="230" spans="11:12" x14ac:dyDescent="0.25">
      <c r="K230" s="68">
        <v>43946</v>
      </c>
      <c r="L230" s="43">
        <v>94.259</v>
      </c>
    </row>
    <row r="231" spans="11:12" x14ac:dyDescent="0.25">
      <c r="K231" s="68">
        <v>43953</v>
      </c>
      <c r="L231" s="43">
        <v>94.709199999999996</v>
      </c>
    </row>
    <row r="232" spans="11:12" x14ac:dyDescent="0.25">
      <c r="K232" s="68">
        <v>43960</v>
      </c>
      <c r="L232" s="43">
        <v>93.350499999999997</v>
      </c>
    </row>
    <row r="233" spans="11:12" x14ac:dyDescent="0.25">
      <c r="K233" s="68">
        <v>43967</v>
      </c>
      <c r="L233" s="43">
        <v>92.688999999999993</v>
      </c>
    </row>
    <row r="234" spans="11:12" x14ac:dyDescent="0.25">
      <c r="K234" s="68">
        <v>43974</v>
      </c>
      <c r="L234" s="43">
        <v>92.309399999999997</v>
      </c>
    </row>
    <row r="235" spans="11:12" x14ac:dyDescent="0.25">
      <c r="K235" s="68">
        <v>43981</v>
      </c>
      <c r="L235" s="43">
        <v>93.583500000000001</v>
      </c>
    </row>
    <row r="236" spans="11:12" x14ac:dyDescent="0.25">
      <c r="K236" s="68">
        <v>43988</v>
      </c>
      <c r="L236" s="43">
        <v>95.391999999999996</v>
      </c>
    </row>
    <row r="237" spans="11:12" x14ac:dyDescent="0.25">
      <c r="K237" s="68">
        <v>43995</v>
      </c>
      <c r="L237" s="43">
        <v>96.089500000000001</v>
      </c>
    </row>
    <row r="238" spans="11:12" x14ac:dyDescent="0.25">
      <c r="K238" s="68">
        <v>44002</v>
      </c>
      <c r="L238" s="43">
        <v>97.004000000000005</v>
      </c>
    </row>
    <row r="239" spans="11:12" x14ac:dyDescent="0.25">
      <c r="K239" s="68">
        <v>44009</v>
      </c>
      <c r="L239" s="43">
        <v>97.247299999999996</v>
      </c>
    </row>
    <row r="240" spans="11:12" x14ac:dyDescent="0.25">
      <c r="K240" s="68">
        <v>44016</v>
      </c>
      <c r="L240" s="43">
        <v>98.873599999999996</v>
      </c>
    </row>
    <row r="241" spans="11:12" x14ac:dyDescent="0.25">
      <c r="K241" s="68">
        <v>44023</v>
      </c>
      <c r="L241" s="43">
        <v>95.789599999999993</v>
      </c>
    </row>
    <row r="242" spans="11:12" x14ac:dyDescent="0.25">
      <c r="K242" s="68">
        <v>44030</v>
      </c>
      <c r="L242" s="43">
        <v>95.215800000000002</v>
      </c>
    </row>
    <row r="243" spans="11:12" x14ac:dyDescent="0.25">
      <c r="K243" s="68">
        <v>44037</v>
      </c>
      <c r="L243" s="43">
        <v>94.859899999999996</v>
      </c>
    </row>
    <row r="244" spans="11:12" x14ac:dyDescent="0.25">
      <c r="K244" s="68">
        <v>44044</v>
      </c>
      <c r="L244" s="43">
        <v>95.541300000000007</v>
      </c>
    </row>
    <row r="245" spans="11:12" x14ac:dyDescent="0.25">
      <c r="K245" s="68">
        <v>44051</v>
      </c>
      <c r="L245" s="43">
        <v>95.915099999999995</v>
      </c>
    </row>
    <row r="246" spans="11:12" x14ac:dyDescent="0.25">
      <c r="K246" s="68">
        <v>44058</v>
      </c>
      <c r="L246" s="43">
        <v>95.477699999999999</v>
      </c>
    </row>
    <row r="247" spans="11:12" x14ac:dyDescent="0.25">
      <c r="K247" s="68">
        <v>44065</v>
      </c>
      <c r="L247" s="43">
        <v>95.258799999999994</v>
      </c>
    </row>
    <row r="248" spans="11:12" x14ac:dyDescent="0.25">
      <c r="K248" s="68">
        <v>44072</v>
      </c>
      <c r="L248" s="43">
        <v>95.311800000000005</v>
      </c>
    </row>
    <row r="249" spans="11:12" x14ac:dyDescent="0.25">
      <c r="K249" s="68">
        <v>44079</v>
      </c>
      <c r="L249" s="43">
        <v>96.393299999999996</v>
      </c>
    </row>
    <row r="250" spans="11:12" x14ac:dyDescent="0.25">
      <c r="K250" s="68">
        <v>44086</v>
      </c>
      <c r="L250" s="43">
        <v>96.207099999999997</v>
      </c>
    </row>
    <row r="251" spans="11:12" x14ac:dyDescent="0.25">
      <c r="K251" s="68">
        <v>44093</v>
      </c>
      <c r="L251" s="43">
        <v>97.123199999999997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/>
      <c r="L264" s="43" t="s">
        <v>57</v>
      </c>
    </row>
    <row r="265" spans="11:12" x14ac:dyDescent="0.25">
      <c r="K265" s="70"/>
      <c r="L265" s="70"/>
    </row>
    <row r="266" spans="11:12" x14ac:dyDescent="0.25">
      <c r="K266" s="69" t="s">
        <v>59</v>
      </c>
      <c r="L266" s="69"/>
    </row>
    <row r="267" spans="11:12" x14ac:dyDescent="0.25">
      <c r="K267" s="68">
        <v>43904</v>
      </c>
      <c r="L267" s="43">
        <v>100</v>
      </c>
    </row>
    <row r="268" spans="11:12" x14ac:dyDescent="0.25">
      <c r="K268" s="68">
        <v>43911</v>
      </c>
      <c r="L268" s="43">
        <v>99.365700000000004</v>
      </c>
    </row>
    <row r="269" spans="11:12" x14ac:dyDescent="0.25">
      <c r="K269" s="68">
        <v>43918</v>
      </c>
      <c r="L269" s="43">
        <v>96.528499999999994</v>
      </c>
    </row>
    <row r="270" spans="11:12" x14ac:dyDescent="0.25">
      <c r="K270" s="68">
        <v>43925</v>
      </c>
      <c r="L270" s="43">
        <v>93.760099999999994</v>
      </c>
    </row>
    <row r="271" spans="11:12" x14ac:dyDescent="0.25">
      <c r="K271" s="68">
        <v>43932</v>
      </c>
      <c r="L271" s="43">
        <v>91.746700000000004</v>
      </c>
    </row>
    <row r="272" spans="11:12" x14ac:dyDescent="0.25">
      <c r="K272" s="68">
        <v>43939</v>
      </c>
      <c r="L272" s="43">
        <v>91.508700000000005</v>
      </c>
    </row>
    <row r="273" spans="11:12" x14ac:dyDescent="0.25">
      <c r="K273" s="68">
        <v>43946</v>
      </c>
      <c r="L273" s="43">
        <v>91.680899999999994</v>
      </c>
    </row>
    <row r="274" spans="11:12" x14ac:dyDescent="0.25">
      <c r="K274" s="68">
        <v>43953</v>
      </c>
      <c r="L274" s="43">
        <v>91.701499999999996</v>
      </c>
    </row>
    <row r="275" spans="11:12" x14ac:dyDescent="0.25">
      <c r="K275" s="68">
        <v>43960</v>
      </c>
      <c r="L275" s="43">
        <v>92.268699999999995</v>
      </c>
    </row>
    <row r="276" spans="11:12" x14ac:dyDescent="0.25">
      <c r="K276" s="68">
        <v>43967</v>
      </c>
      <c r="L276" s="43">
        <v>91.926699999999997</v>
      </c>
    </row>
    <row r="277" spans="11:12" x14ac:dyDescent="0.25">
      <c r="K277" s="68">
        <v>43974</v>
      </c>
      <c r="L277" s="43">
        <v>92.554699999999997</v>
      </c>
    </row>
    <row r="278" spans="11:12" x14ac:dyDescent="0.25">
      <c r="K278" s="68">
        <v>43981</v>
      </c>
      <c r="L278" s="43">
        <v>92.591999999999999</v>
      </c>
    </row>
    <row r="279" spans="11:12" x14ac:dyDescent="0.25">
      <c r="K279" s="68">
        <v>43988</v>
      </c>
      <c r="L279" s="43">
        <v>94.143199999999993</v>
      </c>
    </row>
    <row r="280" spans="11:12" x14ac:dyDescent="0.25">
      <c r="K280" s="68">
        <v>43995</v>
      </c>
      <c r="L280" s="43">
        <v>94.123099999999994</v>
      </c>
    </row>
    <row r="281" spans="11:12" x14ac:dyDescent="0.25">
      <c r="K281" s="68">
        <v>44002</v>
      </c>
      <c r="L281" s="43">
        <v>93.950400000000002</v>
      </c>
    </row>
    <row r="282" spans="11:12" x14ac:dyDescent="0.25">
      <c r="K282" s="68">
        <v>44009</v>
      </c>
      <c r="L282" s="43">
        <v>94.115799999999993</v>
      </c>
    </row>
    <row r="283" spans="11:12" x14ac:dyDescent="0.25">
      <c r="K283" s="68">
        <v>44016</v>
      </c>
      <c r="L283" s="43">
        <v>94.604399999999998</v>
      </c>
    </row>
    <row r="284" spans="11:12" x14ac:dyDescent="0.25">
      <c r="K284" s="68">
        <v>44023</v>
      </c>
      <c r="L284" s="43">
        <v>94.504800000000003</v>
      </c>
    </row>
    <row r="285" spans="11:12" x14ac:dyDescent="0.25">
      <c r="K285" s="68">
        <v>44030</v>
      </c>
      <c r="L285" s="43">
        <v>94.961399999999998</v>
      </c>
    </row>
    <row r="286" spans="11:12" x14ac:dyDescent="0.25">
      <c r="K286" s="68">
        <v>44037</v>
      </c>
      <c r="L286" s="43">
        <v>94.876400000000004</v>
      </c>
    </row>
    <row r="287" spans="11:12" x14ac:dyDescent="0.25">
      <c r="K287" s="68">
        <v>44044</v>
      </c>
      <c r="L287" s="43">
        <v>95.369500000000002</v>
      </c>
    </row>
    <row r="288" spans="11:12" x14ac:dyDescent="0.25">
      <c r="K288" s="68">
        <v>44051</v>
      </c>
      <c r="L288" s="43">
        <v>94.716200000000001</v>
      </c>
    </row>
    <row r="289" spans="11:12" x14ac:dyDescent="0.25">
      <c r="K289" s="68">
        <v>44058</v>
      </c>
      <c r="L289" s="43">
        <v>95.185100000000006</v>
      </c>
    </row>
    <row r="290" spans="11:12" x14ac:dyDescent="0.25">
      <c r="K290" s="68">
        <v>44065</v>
      </c>
      <c r="L290" s="43">
        <v>95.311000000000007</v>
      </c>
    </row>
    <row r="291" spans="11:12" x14ac:dyDescent="0.25">
      <c r="K291" s="68">
        <v>44072</v>
      </c>
      <c r="L291" s="43">
        <v>95.264099999999999</v>
      </c>
    </row>
    <row r="292" spans="11:12" x14ac:dyDescent="0.25">
      <c r="K292" s="68">
        <v>44079</v>
      </c>
      <c r="L292" s="43">
        <v>95.301100000000005</v>
      </c>
    </row>
    <row r="293" spans="11:12" x14ac:dyDescent="0.25">
      <c r="K293" s="68">
        <v>44086</v>
      </c>
      <c r="L293" s="43">
        <v>95.0261</v>
      </c>
    </row>
    <row r="294" spans="11:12" x14ac:dyDescent="0.25">
      <c r="K294" s="68">
        <v>44093</v>
      </c>
      <c r="L294" s="43">
        <v>95.572800000000001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/>
      <c r="L307" s="43" t="s">
        <v>57</v>
      </c>
    </row>
    <row r="308" spans="11:12" x14ac:dyDescent="0.25">
      <c r="K308" s="69" t="s">
        <v>60</v>
      </c>
      <c r="L308" s="69"/>
    </row>
    <row r="309" spans="11:12" x14ac:dyDescent="0.25">
      <c r="K309" s="68">
        <v>43904</v>
      </c>
      <c r="L309" s="43">
        <v>100</v>
      </c>
    </row>
    <row r="310" spans="11:12" x14ac:dyDescent="0.25">
      <c r="K310" s="68">
        <v>43911</v>
      </c>
      <c r="L310" s="43">
        <v>97.908000000000001</v>
      </c>
    </row>
    <row r="311" spans="11:12" x14ac:dyDescent="0.25">
      <c r="K311" s="68">
        <v>43918</v>
      </c>
      <c r="L311" s="43">
        <v>97.860600000000005</v>
      </c>
    </row>
    <row r="312" spans="11:12" x14ac:dyDescent="0.25">
      <c r="K312" s="68">
        <v>43925</v>
      </c>
      <c r="L312" s="43">
        <v>95.796800000000005</v>
      </c>
    </row>
    <row r="313" spans="11:12" x14ac:dyDescent="0.25">
      <c r="K313" s="68">
        <v>43932</v>
      </c>
      <c r="L313" s="43">
        <v>92.803299999999993</v>
      </c>
    </row>
    <row r="314" spans="11:12" x14ac:dyDescent="0.25">
      <c r="K314" s="68">
        <v>43939</v>
      </c>
      <c r="L314" s="43">
        <v>94.293300000000002</v>
      </c>
    </row>
    <row r="315" spans="11:12" x14ac:dyDescent="0.25">
      <c r="K315" s="68">
        <v>43946</v>
      </c>
      <c r="L315" s="43">
        <v>95.015199999999993</v>
      </c>
    </row>
    <row r="316" spans="11:12" x14ac:dyDescent="0.25">
      <c r="K316" s="68">
        <v>43953</v>
      </c>
      <c r="L316" s="43">
        <v>94.538799999999995</v>
      </c>
    </row>
    <row r="317" spans="11:12" x14ac:dyDescent="0.25">
      <c r="K317" s="68">
        <v>43960</v>
      </c>
      <c r="L317" s="43">
        <v>94.520700000000005</v>
      </c>
    </row>
    <row r="318" spans="11:12" x14ac:dyDescent="0.25">
      <c r="K318" s="68">
        <v>43967</v>
      </c>
      <c r="L318" s="43">
        <v>91.619399999999999</v>
      </c>
    </row>
    <row r="319" spans="11:12" x14ac:dyDescent="0.25">
      <c r="K319" s="68">
        <v>43974</v>
      </c>
      <c r="L319" s="43">
        <v>92.575599999999994</v>
      </c>
    </row>
    <row r="320" spans="11:12" x14ac:dyDescent="0.25">
      <c r="K320" s="68">
        <v>43981</v>
      </c>
      <c r="L320" s="43">
        <v>92.138300000000001</v>
      </c>
    </row>
    <row r="321" spans="11:12" x14ac:dyDescent="0.25">
      <c r="K321" s="68">
        <v>43988</v>
      </c>
      <c r="L321" s="43">
        <v>97.056299999999993</v>
      </c>
    </row>
    <row r="322" spans="11:12" x14ac:dyDescent="0.25">
      <c r="K322" s="68">
        <v>43995</v>
      </c>
      <c r="L322" s="43">
        <v>97.363900000000001</v>
      </c>
    </row>
    <row r="323" spans="11:12" x14ac:dyDescent="0.25">
      <c r="K323" s="68">
        <v>44002</v>
      </c>
      <c r="L323" s="43">
        <v>96.364199999999997</v>
      </c>
    </row>
    <row r="324" spans="11:12" x14ac:dyDescent="0.25">
      <c r="K324" s="68">
        <v>44009</v>
      </c>
      <c r="L324" s="43">
        <v>96.2209</v>
      </c>
    </row>
    <row r="325" spans="11:12" x14ac:dyDescent="0.25">
      <c r="K325" s="68">
        <v>44016</v>
      </c>
      <c r="L325" s="43">
        <v>96.627600000000001</v>
      </c>
    </row>
    <row r="326" spans="11:12" x14ac:dyDescent="0.25">
      <c r="K326" s="68">
        <v>44023</v>
      </c>
      <c r="L326" s="43">
        <v>93.834000000000003</v>
      </c>
    </row>
    <row r="327" spans="11:12" x14ac:dyDescent="0.25">
      <c r="K327" s="68">
        <v>44030</v>
      </c>
      <c r="L327" s="43">
        <v>95.496600000000001</v>
      </c>
    </row>
    <row r="328" spans="11:12" x14ac:dyDescent="0.25">
      <c r="K328" s="68">
        <v>44037</v>
      </c>
      <c r="L328" s="43">
        <v>94.8249</v>
      </c>
    </row>
    <row r="329" spans="11:12" x14ac:dyDescent="0.25">
      <c r="K329" s="68">
        <v>44044</v>
      </c>
      <c r="L329" s="43">
        <v>96.649299999999997</v>
      </c>
    </row>
    <row r="330" spans="11:12" x14ac:dyDescent="0.25">
      <c r="K330" s="68">
        <v>44051</v>
      </c>
      <c r="L330" s="43">
        <v>95.117500000000007</v>
      </c>
    </row>
    <row r="331" spans="11:12" x14ac:dyDescent="0.25">
      <c r="K331" s="68">
        <v>44058</v>
      </c>
      <c r="L331" s="43">
        <v>96.060599999999994</v>
      </c>
    </row>
    <row r="332" spans="11:12" x14ac:dyDescent="0.25">
      <c r="K332" s="68">
        <v>44065</v>
      </c>
      <c r="L332" s="43">
        <v>95.471599999999995</v>
      </c>
    </row>
    <row r="333" spans="11:12" x14ac:dyDescent="0.25">
      <c r="K333" s="68">
        <v>44072</v>
      </c>
      <c r="L333" s="43">
        <v>95.415899999999993</v>
      </c>
    </row>
    <row r="334" spans="11:12" x14ac:dyDescent="0.25">
      <c r="K334" s="68">
        <v>44079</v>
      </c>
      <c r="L334" s="43">
        <v>95.277799999999999</v>
      </c>
    </row>
    <row r="335" spans="11:12" x14ac:dyDescent="0.25">
      <c r="K335" s="68">
        <v>44086</v>
      </c>
      <c r="L335" s="43">
        <v>95.143000000000001</v>
      </c>
    </row>
    <row r="336" spans="11:12" x14ac:dyDescent="0.25">
      <c r="K336" s="68">
        <v>44093</v>
      </c>
      <c r="L336" s="43">
        <v>96.367800000000003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/>
      <c r="L349" s="43" t="s">
        <v>57</v>
      </c>
    </row>
    <row r="350" spans="11:12" x14ac:dyDescent="0.25">
      <c r="K350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E462-80C3-46DD-A729-B5A1B70725F8}">
  <sheetPr codeName="Sheet9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-1.7308405497887591E-2</v>
      </c>
      <c r="C11" s="28">
        <v>-3.7002509860164512E-3</v>
      </c>
      <c r="D11" s="28">
        <v>-1.2419005430399643E-3</v>
      </c>
      <c r="E11" s="28">
        <v>-8.6384283883988999E-4</v>
      </c>
      <c r="F11" s="28">
        <v>-5.327574852616479E-3</v>
      </c>
      <c r="G11" s="28">
        <v>-5.9048968593888862E-4</v>
      </c>
      <c r="H11" s="28">
        <v>-1.0659922903932806E-4</v>
      </c>
      <c r="I11" s="61">
        <v>8.9217905531380204E-4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-3.0277996580277078E-2</v>
      </c>
      <c r="C13" s="28">
        <v>-1.1650675543371847E-2</v>
      </c>
      <c r="D13" s="28">
        <v>-1.4046611007795251E-3</v>
      </c>
      <c r="E13" s="28">
        <v>-3.234076119108642E-3</v>
      </c>
      <c r="F13" s="28">
        <v>-2.9444581296175776E-2</v>
      </c>
      <c r="G13" s="28">
        <v>-1.1005855126105746E-2</v>
      </c>
      <c r="H13" s="28">
        <v>-3.4064487901390716E-3</v>
      </c>
      <c r="I13" s="61">
        <v>-2.824155279845475E-3</v>
      </c>
      <c r="J13" s="28"/>
      <c r="K13" s="42"/>
      <c r="L13" s="43"/>
    </row>
    <row r="14" spans="1:12" x14ac:dyDescent="0.25">
      <c r="A14" s="62" t="s">
        <v>27</v>
      </c>
      <c r="B14" s="28">
        <v>-1.1780838347292488E-2</v>
      </c>
      <c r="C14" s="28">
        <v>2.486870120652851E-3</v>
      </c>
      <c r="D14" s="28">
        <v>-9.3686848274188161E-4</v>
      </c>
      <c r="E14" s="28">
        <v>4.8524059846344336E-4</v>
      </c>
      <c r="F14" s="28">
        <v>2.1822185922656168E-2</v>
      </c>
      <c r="G14" s="28">
        <v>1.3179286115093225E-2</v>
      </c>
      <c r="H14" s="28">
        <v>4.1063172033026785E-3</v>
      </c>
      <c r="I14" s="61">
        <v>5.8689906025695127E-3</v>
      </c>
      <c r="J14" s="28"/>
      <c r="K14" s="38"/>
      <c r="L14" s="43"/>
    </row>
    <row r="15" spans="1:12" x14ac:dyDescent="0.25">
      <c r="A15" s="63" t="s">
        <v>49</v>
      </c>
      <c r="B15" s="28">
        <v>4.2021871202916117E-2</v>
      </c>
      <c r="C15" s="28">
        <v>1.489230769230776E-2</v>
      </c>
      <c r="D15" s="28">
        <v>-9.5060577819194858E-4</v>
      </c>
      <c r="E15" s="28">
        <v>1.1071849234393305E-2</v>
      </c>
      <c r="F15" s="28">
        <v>0.26974409576014335</v>
      </c>
      <c r="G15" s="28">
        <v>2.4144130567882449E-2</v>
      </c>
      <c r="H15" s="28">
        <v>-1.4257363391264488E-2</v>
      </c>
      <c r="I15" s="61">
        <v>2.2639090864403411E-2</v>
      </c>
      <c r="J15" s="28"/>
      <c r="K15" s="56"/>
      <c r="L15" s="43"/>
    </row>
    <row r="16" spans="1:12" x14ac:dyDescent="0.25">
      <c r="A16" s="62" t="s">
        <v>50</v>
      </c>
      <c r="B16" s="28">
        <v>-2.1666748853493845E-2</v>
      </c>
      <c r="C16" s="28">
        <v>3.3378712247267295E-4</v>
      </c>
      <c r="D16" s="28">
        <v>-7.2428729727014307E-4</v>
      </c>
      <c r="E16" s="28">
        <v>3.386061555566755E-3</v>
      </c>
      <c r="F16" s="28">
        <v>3.1062901676741639E-2</v>
      </c>
      <c r="G16" s="28">
        <v>-1.6804129796914591E-3</v>
      </c>
      <c r="H16" s="28">
        <v>-3.2454764608275122E-3</v>
      </c>
      <c r="I16" s="61">
        <v>4.784640637731874E-3</v>
      </c>
      <c r="J16" s="28"/>
      <c r="K16" s="42"/>
      <c r="L16" s="43"/>
    </row>
    <row r="17" spans="1:12" x14ac:dyDescent="0.25">
      <c r="A17" s="62" t="s">
        <v>51</v>
      </c>
      <c r="B17" s="28">
        <v>-1.5553636952298722E-2</v>
      </c>
      <c r="C17" s="28">
        <v>-5.6451437084408251E-3</v>
      </c>
      <c r="D17" s="28">
        <v>-2.7825960206981915E-3</v>
      </c>
      <c r="E17" s="28">
        <v>-3.642721841760066E-4</v>
      </c>
      <c r="F17" s="28">
        <v>-3.2561164367640449E-3</v>
      </c>
      <c r="G17" s="28">
        <v>6.4198933112713519E-5</v>
      </c>
      <c r="H17" s="28">
        <v>2.501577487408202E-4</v>
      </c>
      <c r="I17" s="61">
        <v>1.7379867669451432E-3</v>
      </c>
      <c r="J17" s="28"/>
      <c r="K17" s="42"/>
      <c r="L17" s="43"/>
    </row>
    <row r="18" spans="1:12" x14ac:dyDescent="0.25">
      <c r="A18" s="62" t="s">
        <v>52</v>
      </c>
      <c r="B18" s="28">
        <v>-1.1204614559112924E-2</v>
      </c>
      <c r="C18" s="28">
        <v>-1.5613147914033121E-3</v>
      </c>
      <c r="D18" s="28">
        <v>2.9040575383354472E-4</v>
      </c>
      <c r="E18" s="28">
        <v>-2.2115905398086833E-3</v>
      </c>
      <c r="F18" s="28">
        <v>-5.3617244215964366E-3</v>
      </c>
      <c r="G18" s="28">
        <v>8.2073086438652076E-3</v>
      </c>
      <c r="H18" s="28">
        <v>5.4714714423889088E-3</v>
      </c>
      <c r="I18" s="61">
        <v>5.8087507475113043E-4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-1.6093565939305665E-2</v>
      </c>
      <c r="C19" s="28">
        <v>-6.2829301456008846E-3</v>
      </c>
      <c r="D19" s="28">
        <v>4.049506644612233E-4</v>
      </c>
      <c r="E19" s="28">
        <v>-4.2594275329396192E-3</v>
      </c>
      <c r="F19" s="28">
        <v>-2.9302235647172936E-2</v>
      </c>
      <c r="G19" s="28">
        <v>-5.7862208247064784E-3</v>
      </c>
      <c r="H19" s="28">
        <v>-2.3482660054463533E-4</v>
      </c>
      <c r="I19" s="61">
        <v>-3.9503470078456893E-3</v>
      </c>
      <c r="J19" s="29"/>
      <c r="K19" s="44"/>
      <c r="L19" s="43"/>
    </row>
    <row r="20" spans="1:12" x14ac:dyDescent="0.25">
      <c r="A20" s="62" t="s">
        <v>54</v>
      </c>
      <c r="B20" s="28">
        <v>-3.8666506198098416E-2</v>
      </c>
      <c r="C20" s="28">
        <v>-3.1548733308373045E-3</v>
      </c>
      <c r="D20" s="28">
        <v>3.1043576541505136E-3</v>
      </c>
      <c r="E20" s="28">
        <v>-3.6286286286286717E-3</v>
      </c>
      <c r="F20" s="28">
        <v>-2.4957523745039234E-2</v>
      </c>
      <c r="G20" s="28">
        <v>-2.5676860462798823E-3</v>
      </c>
      <c r="H20" s="28">
        <v>-3.5631828085643802E-3</v>
      </c>
      <c r="I20" s="61">
        <v>2.5124408136349974E-3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-8.5979945305378336E-2</v>
      </c>
      <c r="C21" s="65">
        <v>7.7185929648240226E-3</v>
      </c>
      <c r="D21" s="65">
        <v>-3.3001988071571509E-3</v>
      </c>
      <c r="E21" s="65">
        <v>1.9920318725099584E-3</v>
      </c>
      <c r="F21" s="65">
        <v>-8.688830406607817E-2</v>
      </c>
      <c r="G21" s="65">
        <v>-2.2974470880565478E-2</v>
      </c>
      <c r="H21" s="65">
        <v>-2.013909547707049E-2</v>
      </c>
      <c r="I21" s="66">
        <v>1.5116326972206551E-2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Northern Territory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7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Northern Territory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99.72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98.3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98.44</v>
      </c>
    </row>
    <row r="38" spans="1:12" x14ac:dyDescent="0.25">
      <c r="K38" s="44" t="s">
        <v>52</v>
      </c>
      <c r="L38" s="43">
        <v>97.51</v>
      </c>
    </row>
    <row r="39" spans="1:12" x14ac:dyDescent="0.25">
      <c r="K39" s="37" t="s">
        <v>53</v>
      </c>
      <c r="L39" s="43">
        <v>99.04</v>
      </c>
    </row>
    <row r="40" spans="1:12" x14ac:dyDescent="0.25">
      <c r="K40" s="37" t="s">
        <v>54</v>
      </c>
      <c r="L40" s="43">
        <v>96.38</v>
      </c>
    </row>
    <row r="41" spans="1:12" x14ac:dyDescent="0.25">
      <c r="K41" s="37" t="s">
        <v>55</v>
      </c>
      <c r="L41" s="43">
        <v>93.44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99.24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Northern Territory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97.05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97.49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97.19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97.76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95.1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94.08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99.77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Northern Territory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97.05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97.35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97.17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97.68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95.2</v>
      </c>
    </row>
    <row r="59" spans="1:12" ht="15.4" customHeight="1" x14ac:dyDescent="0.25">
      <c r="K59" s="37" t="s">
        <v>55</v>
      </c>
      <c r="L59" s="43">
        <v>93.96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98.11</v>
      </c>
    </row>
    <row r="65" spans="1:12" ht="15.4" customHeight="1" x14ac:dyDescent="0.25">
      <c r="K65" s="42" t="s">
        <v>50</v>
      </c>
      <c r="L65" s="43">
        <v>96.7</v>
      </c>
    </row>
    <row r="66" spans="1:12" ht="15.4" customHeight="1" x14ac:dyDescent="0.25">
      <c r="K66" s="42" t="s">
        <v>51</v>
      </c>
      <c r="L66" s="43">
        <v>99.13</v>
      </c>
    </row>
    <row r="67" spans="1:12" ht="15.4" customHeight="1" x14ac:dyDescent="0.25">
      <c r="K67" s="44" t="s">
        <v>52</v>
      </c>
      <c r="L67" s="43">
        <v>100.31</v>
      </c>
    </row>
    <row r="68" spans="1:12" ht="15.4" customHeight="1" x14ac:dyDescent="0.25">
      <c r="K68" s="37" t="s">
        <v>53</v>
      </c>
      <c r="L68" s="43">
        <v>99.07</v>
      </c>
    </row>
    <row r="69" spans="1:12" ht="15.4" customHeight="1" x14ac:dyDescent="0.25">
      <c r="K69" s="37" t="s">
        <v>54</v>
      </c>
      <c r="L69" s="43">
        <v>96.91</v>
      </c>
    </row>
    <row r="70" spans="1:12" ht="15.4" customHeight="1" x14ac:dyDescent="0.25">
      <c r="K70" s="37" t="s">
        <v>55</v>
      </c>
      <c r="L70" s="43">
        <v>88.01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100.83</v>
      </c>
    </row>
    <row r="74" spans="1:12" ht="15.4" customHeight="1" x14ac:dyDescent="0.25">
      <c r="K74" s="42" t="s">
        <v>50</v>
      </c>
      <c r="L74" s="43">
        <v>97.45</v>
      </c>
    </row>
    <row r="75" spans="1:12" ht="15.4" customHeight="1" x14ac:dyDescent="0.25">
      <c r="K75" s="42" t="s">
        <v>51</v>
      </c>
      <c r="L75" s="43">
        <v>99.53</v>
      </c>
    </row>
    <row r="76" spans="1:12" ht="15.4" customHeight="1" x14ac:dyDescent="0.25">
      <c r="A76" s="31" t="str">
        <f>"Distribution of payroll jobs by industry, "&amp;$L$1</f>
        <v>Distribution of payroll jobs by industry, Northern Territory</v>
      </c>
      <c r="K76" s="44" t="s">
        <v>52</v>
      </c>
      <c r="L76" s="43">
        <v>100.33</v>
      </c>
    </row>
    <row r="77" spans="1:12" ht="15.4" customHeight="1" x14ac:dyDescent="0.25">
      <c r="K77" s="37" t="s">
        <v>53</v>
      </c>
      <c r="L77" s="43">
        <v>98.91</v>
      </c>
    </row>
    <row r="78" spans="1:12" ht="15.4" customHeight="1" x14ac:dyDescent="0.25">
      <c r="K78" s="37" t="s">
        <v>54</v>
      </c>
      <c r="L78" s="43">
        <v>97.14</v>
      </c>
    </row>
    <row r="79" spans="1:12" ht="15.4" customHeight="1" x14ac:dyDescent="0.25">
      <c r="K79" s="37" t="s">
        <v>55</v>
      </c>
      <c r="L79" s="43">
        <v>89.51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100.16</v>
      </c>
    </row>
    <row r="83" spans="1:12" ht="15.4" customHeight="1" x14ac:dyDescent="0.25">
      <c r="K83" s="42" t="s">
        <v>50</v>
      </c>
      <c r="L83" s="43">
        <v>97.38</v>
      </c>
    </row>
    <row r="84" spans="1:12" ht="15.4" customHeight="1" x14ac:dyDescent="0.25">
      <c r="K84" s="42" t="s">
        <v>51</v>
      </c>
      <c r="L84" s="43">
        <v>99.11</v>
      </c>
    </row>
    <row r="85" spans="1:12" ht="15.4" customHeight="1" x14ac:dyDescent="0.25">
      <c r="K85" s="44" t="s">
        <v>52</v>
      </c>
      <c r="L85" s="43">
        <v>100.45</v>
      </c>
    </row>
    <row r="86" spans="1:12" ht="15.4" customHeight="1" x14ac:dyDescent="0.25">
      <c r="K86" s="37" t="s">
        <v>53</v>
      </c>
      <c r="L86" s="43">
        <v>99.09</v>
      </c>
    </row>
    <row r="87" spans="1:12" ht="15.4" customHeight="1" x14ac:dyDescent="0.25">
      <c r="K87" s="37" t="s">
        <v>54</v>
      </c>
      <c r="L87" s="43">
        <v>97.52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88.96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70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6.1999999999999998E-3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-5.7200000000000001E-2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3.5000000000000001E-3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2.07E-2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-3.6200000000000003E-2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-6.3100000000000003E-2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-1E-3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-0.14380000000000001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-0.1159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-5.1999999999999998E-3</v>
      </c>
    </row>
    <row r="103" spans="1:12" x14ac:dyDescent="0.25">
      <c r="K103" s="38" t="s">
        <v>12</v>
      </c>
      <c r="L103" s="42">
        <v>-5.5100000000000003E-2</v>
      </c>
    </row>
    <row r="104" spans="1:12" x14ac:dyDescent="0.25">
      <c r="K104" s="38" t="s">
        <v>11</v>
      </c>
      <c r="L104" s="42">
        <v>-3.3500000000000002E-2</v>
      </c>
    </row>
    <row r="105" spans="1:12" x14ac:dyDescent="0.25">
      <c r="K105" s="38" t="s">
        <v>10</v>
      </c>
      <c r="L105" s="42">
        <v>-5.8999999999999997E-2</v>
      </c>
    </row>
    <row r="106" spans="1:12" x14ac:dyDescent="0.25">
      <c r="K106" s="38" t="s">
        <v>9</v>
      </c>
      <c r="L106" s="42">
        <v>-6.1400000000000003E-2</v>
      </c>
    </row>
    <row r="107" spans="1:12" x14ac:dyDescent="0.25">
      <c r="K107" s="38" t="s">
        <v>8</v>
      </c>
      <c r="L107" s="42">
        <v>5.0200000000000002E-2</v>
      </c>
    </row>
    <row r="108" spans="1:12" x14ac:dyDescent="0.25">
      <c r="K108" s="38" t="s">
        <v>7</v>
      </c>
      <c r="L108" s="42">
        <v>-1.52E-2</v>
      </c>
    </row>
    <row r="109" spans="1:12" x14ac:dyDescent="0.25">
      <c r="K109" s="38" t="s">
        <v>6</v>
      </c>
      <c r="L109" s="42">
        <v>4.2900000000000001E-2</v>
      </c>
    </row>
    <row r="110" spans="1:12" x14ac:dyDescent="0.25">
      <c r="K110" s="38" t="s">
        <v>5</v>
      </c>
      <c r="L110" s="42">
        <v>7.9000000000000008E-3</v>
      </c>
    </row>
    <row r="111" spans="1:12" x14ac:dyDescent="0.25">
      <c r="K111" s="38" t="s">
        <v>3</v>
      </c>
      <c r="L111" s="42">
        <v>-3.39E-2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8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70" t="s">
        <v>68</v>
      </c>
      <c r="L140" s="70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1.2699999999999999E-2</v>
      </c>
    </row>
    <row r="143" spans="11:12" x14ac:dyDescent="0.25">
      <c r="K143" s="38" t="s">
        <v>0</v>
      </c>
      <c r="L143" s="42">
        <v>2.6800000000000001E-2</v>
      </c>
    </row>
    <row r="144" spans="11:12" x14ac:dyDescent="0.25">
      <c r="K144" s="38" t="s">
        <v>1</v>
      </c>
      <c r="L144" s="42">
        <v>2.9000000000000001E-2</v>
      </c>
    </row>
    <row r="145" spans="11:12" x14ac:dyDescent="0.25">
      <c r="K145" s="38" t="s">
        <v>18</v>
      </c>
      <c r="L145" s="42">
        <v>1.43E-2</v>
      </c>
    </row>
    <row r="146" spans="11:12" x14ac:dyDescent="0.25">
      <c r="K146" s="38" t="s">
        <v>2</v>
      </c>
      <c r="L146" s="42">
        <v>8.3000000000000004E-2</v>
      </c>
    </row>
    <row r="147" spans="11:12" x14ac:dyDescent="0.25">
      <c r="K147" s="38" t="s">
        <v>17</v>
      </c>
      <c r="L147" s="42">
        <v>2.7099999999999999E-2</v>
      </c>
    </row>
    <row r="148" spans="11:12" x14ac:dyDescent="0.25">
      <c r="K148" s="38" t="s">
        <v>16</v>
      </c>
      <c r="L148" s="42">
        <v>8.4500000000000006E-2</v>
      </c>
    </row>
    <row r="149" spans="11:12" x14ac:dyDescent="0.25">
      <c r="K149" s="38" t="s">
        <v>15</v>
      </c>
      <c r="L149" s="42">
        <v>7.3099999999999998E-2</v>
      </c>
    </row>
    <row r="150" spans="11:12" x14ac:dyDescent="0.25">
      <c r="K150" s="38" t="s">
        <v>14</v>
      </c>
      <c r="L150" s="42">
        <v>4.1500000000000002E-2</v>
      </c>
    </row>
    <row r="151" spans="11:12" x14ac:dyDescent="0.25">
      <c r="K151" s="38" t="s">
        <v>13</v>
      </c>
      <c r="L151" s="42">
        <v>5.4999999999999997E-3</v>
      </c>
    </row>
    <row r="152" spans="11:12" x14ac:dyDescent="0.25">
      <c r="K152" s="38" t="s">
        <v>12</v>
      </c>
      <c r="L152" s="42">
        <v>1.41E-2</v>
      </c>
    </row>
    <row r="153" spans="11:12" x14ac:dyDescent="0.25">
      <c r="K153" s="38" t="s">
        <v>11</v>
      </c>
      <c r="L153" s="42">
        <v>1.77E-2</v>
      </c>
    </row>
    <row r="154" spans="11:12" x14ac:dyDescent="0.25">
      <c r="K154" s="38" t="s">
        <v>10</v>
      </c>
      <c r="L154" s="42">
        <v>5.6000000000000001E-2</v>
      </c>
    </row>
    <row r="155" spans="11:12" x14ac:dyDescent="0.25">
      <c r="K155" s="38" t="s">
        <v>9</v>
      </c>
      <c r="L155" s="42">
        <v>5.1299999999999998E-2</v>
      </c>
    </row>
    <row r="156" spans="11:12" x14ac:dyDescent="0.25">
      <c r="K156" s="38" t="s">
        <v>8</v>
      </c>
      <c r="L156" s="42">
        <v>0.14680000000000001</v>
      </c>
    </row>
    <row r="157" spans="11:12" x14ac:dyDescent="0.25">
      <c r="K157" s="38" t="s">
        <v>7</v>
      </c>
      <c r="L157" s="42">
        <v>8.4500000000000006E-2</v>
      </c>
    </row>
    <row r="158" spans="11:12" x14ac:dyDescent="0.25">
      <c r="K158" s="38" t="s">
        <v>6</v>
      </c>
      <c r="L158" s="42">
        <v>0.16520000000000001</v>
      </c>
    </row>
    <row r="159" spans="11:12" x14ac:dyDescent="0.25">
      <c r="K159" s="38" t="s">
        <v>5</v>
      </c>
      <c r="L159" s="42">
        <v>2.01E-2</v>
      </c>
    </row>
    <row r="160" spans="11:12" x14ac:dyDescent="0.25">
      <c r="K160" s="38" t="s">
        <v>3</v>
      </c>
      <c r="L160" s="42">
        <v>4.5699999999999998E-2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1.2999999999999999E-2</v>
      </c>
    </row>
    <row r="163" spans="11:12" x14ac:dyDescent="0.25">
      <c r="K163" s="38" t="s">
        <v>0</v>
      </c>
      <c r="L163" s="42">
        <v>2.5700000000000001E-2</v>
      </c>
    </row>
    <row r="164" spans="11:12" x14ac:dyDescent="0.25">
      <c r="K164" s="38" t="s">
        <v>1</v>
      </c>
      <c r="L164" s="42">
        <v>2.9600000000000001E-2</v>
      </c>
    </row>
    <row r="165" spans="11:12" x14ac:dyDescent="0.25">
      <c r="K165" s="38" t="s">
        <v>18</v>
      </c>
      <c r="L165" s="42">
        <v>1.4800000000000001E-2</v>
      </c>
    </row>
    <row r="166" spans="11:12" x14ac:dyDescent="0.25">
      <c r="K166" s="38" t="s">
        <v>2</v>
      </c>
      <c r="L166" s="42">
        <v>8.14E-2</v>
      </c>
    </row>
    <row r="167" spans="11:12" x14ac:dyDescent="0.25">
      <c r="K167" s="38" t="s">
        <v>17</v>
      </c>
      <c r="L167" s="42">
        <v>2.58E-2</v>
      </c>
    </row>
    <row r="168" spans="11:12" x14ac:dyDescent="0.25">
      <c r="K168" s="38" t="s">
        <v>16</v>
      </c>
      <c r="L168" s="42">
        <v>8.5900000000000004E-2</v>
      </c>
    </row>
    <row r="169" spans="11:12" x14ac:dyDescent="0.25">
      <c r="K169" s="38" t="s">
        <v>15</v>
      </c>
      <c r="L169" s="42">
        <v>6.3700000000000007E-2</v>
      </c>
    </row>
    <row r="170" spans="11:12" x14ac:dyDescent="0.25">
      <c r="K170" s="38" t="s">
        <v>14</v>
      </c>
      <c r="L170" s="42">
        <v>3.7400000000000003E-2</v>
      </c>
    </row>
    <row r="171" spans="11:12" x14ac:dyDescent="0.25">
      <c r="K171" s="38" t="s">
        <v>13</v>
      </c>
      <c r="L171" s="42">
        <v>5.4999999999999997E-3</v>
      </c>
    </row>
    <row r="172" spans="11:12" x14ac:dyDescent="0.25">
      <c r="K172" s="38" t="s">
        <v>12</v>
      </c>
      <c r="L172" s="42">
        <v>1.3599999999999999E-2</v>
      </c>
    </row>
    <row r="173" spans="11:12" x14ac:dyDescent="0.25">
      <c r="K173" s="38" t="s">
        <v>11</v>
      </c>
      <c r="L173" s="42">
        <v>1.7399999999999999E-2</v>
      </c>
    </row>
    <row r="174" spans="11:12" x14ac:dyDescent="0.25">
      <c r="K174" s="38" t="s">
        <v>10</v>
      </c>
      <c r="L174" s="42">
        <v>5.3600000000000002E-2</v>
      </c>
    </row>
    <row r="175" spans="11:12" x14ac:dyDescent="0.25">
      <c r="K175" s="38" t="s">
        <v>9</v>
      </c>
      <c r="L175" s="42">
        <v>4.9000000000000002E-2</v>
      </c>
    </row>
    <row r="176" spans="11:12" x14ac:dyDescent="0.25">
      <c r="K176" s="38" t="s">
        <v>8</v>
      </c>
      <c r="L176" s="42">
        <v>0.15690000000000001</v>
      </c>
    </row>
    <row r="177" spans="11:12" x14ac:dyDescent="0.25">
      <c r="K177" s="38" t="s">
        <v>7</v>
      </c>
      <c r="L177" s="42">
        <v>8.4699999999999998E-2</v>
      </c>
    </row>
    <row r="178" spans="11:12" x14ac:dyDescent="0.25">
      <c r="K178" s="38" t="s">
        <v>6</v>
      </c>
      <c r="L178" s="42">
        <v>0.1754</v>
      </c>
    </row>
    <row r="179" spans="11:12" x14ac:dyDescent="0.25">
      <c r="K179" s="38" t="s">
        <v>5</v>
      </c>
      <c r="L179" s="42">
        <v>2.06E-2</v>
      </c>
    </row>
    <row r="180" spans="11:12" x14ac:dyDescent="0.25">
      <c r="K180" s="38" t="s">
        <v>3</v>
      </c>
      <c r="L180" s="42">
        <v>4.4999999999999998E-2</v>
      </c>
    </row>
    <row r="181" spans="11:12" x14ac:dyDescent="0.25">
      <c r="K181" s="69" t="s">
        <v>56</v>
      </c>
      <c r="L181" s="70"/>
    </row>
    <row r="182" spans="11:12" x14ac:dyDescent="0.25">
      <c r="K182" s="68">
        <v>43904</v>
      </c>
      <c r="L182" s="43">
        <v>100</v>
      </c>
    </row>
    <row r="183" spans="11:12" x14ac:dyDescent="0.25">
      <c r="K183" s="68">
        <v>43911</v>
      </c>
      <c r="L183" s="43">
        <v>99.277699999999996</v>
      </c>
    </row>
    <row r="184" spans="11:12" x14ac:dyDescent="0.25">
      <c r="K184" s="68">
        <v>43918</v>
      </c>
      <c r="L184" s="43">
        <v>96.308700000000002</v>
      </c>
    </row>
    <row r="185" spans="11:12" x14ac:dyDescent="0.25">
      <c r="K185" s="68">
        <v>43925</v>
      </c>
      <c r="L185" s="43">
        <v>93.6524</v>
      </c>
    </row>
    <row r="186" spans="11:12" x14ac:dyDescent="0.25">
      <c r="K186" s="68">
        <v>43932</v>
      </c>
      <c r="L186" s="43">
        <v>91.9285</v>
      </c>
    </row>
    <row r="187" spans="11:12" x14ac:dyDescent="0.25">
      <c r="K187" s="68">
        <v>43939</v>
      </c>
      <c r="L187" s="43">
        <v>91.4696</v>
      </c>
    </row>
    <row r="188" spans="11:12" x14ac:dyDescent="0.25">
      <c r="K188" s="68">
        <v>43946</v>
      </c>
      <c r="L188" s="43">
        <v>91.802099999999996</v>
      </c>
    </row>
    <row r="189" spans="11:12" x14ac:dyDescent="0.25">
      <c r="K189" s="68">
        <v>43953</v>
      </c>
      <c r="L189" s="43">
        <v>92.199100000000001</v>
      </c>
    </row>
    <row r="190" spans="11:12" x14ac:dyDescent="0.25">
      <c r="K190" s="68">
        <v>43960</v>
      </c>
      <c r="L190" s="43">
        <v>92.746099999999998</v>
      </c>
    </row>
    <row r="191" spans="11:12" x14ac:dyDescent="0.25">
      <c r="K191" s="68">
        <v>43967</v>
      </c>
      <c r="L191" s="43">
        <v>93.278400000000005</v>
      </c>
    </row>
    <row r="192" spans="11:12" x14ac:dyDescent="0.25">
      <c r="K192" s="68">
        <v>43974</v>
      </c>
      <c r="L192" s="43">
        <v>93.581500000000005</v>
      </c>
    </row>
    <row r="193" spans="11:12" x14ac:dyDescent="0.25">
      <c r="K193" s="68">
        <v>43981</v>
      </c>
      <c r="L193" s="43">
        <v>94.088099999999997</v>
      </c>
    </row>
    <row r="194" spans="11:12" x14ac:dyDescent="0.25">
      <c r="K194" s="68">
        <v>43988</v>
      </c>
      <c r="L194" s="43">
        <v>95.004999999999995</v>
      </c>
    </row>
    <row r="195" spans="11:12" x14ac:dyDescent="0.25">
      <c r="K195" s="68">
        <v>43995</v>
      </c>
      <c r="L195" s="43">
        <v>95.464100000000002</v>
      </c>
    </row>
    <row r="196" spans="11:12" x14ac:dyDescent="0.25">
      <c r="K196" s="68">
        <v>44002</v>
      </c>
      <c r="L196" s="43">
        <v>95.654899999999998</v>
      </c>
    </row>
    <row r="197" spans="11:12" x14ac:dyDescent="0.25">
      <c r="K197" s="68">
        <v>44009</v>
      </c>
      <c r="L197" s="43">
        <v>95.594800000000006</v>
      </c>
    </row>
    <row r="198" spans="11:12" x14ac:dyDescent="0.25">
      <c r="K198" s="68">
        <v>44016</v>
      </c>
      <c r="L198" s="43">
        <v>96.297300000000007</v>
      </c>
    </row>
    <row r="199" spans="11:12" x14ac:dyDescent="0.25">
      <c r="K199" s="68">
        <v>44023</v>
      </c>
      <c r="L199" s="43">
        <v>96.584299999999999</v>
      </c>
    </row>
    <row r="200" spans="11:12" x14ac:dyDescent="0.25">
      <c r="K200" s="68">
        <v>44030</v>
      </c>
      <c r="L200" s="43">
        <v>96.449299999999994</v>
      </c>
    </row>
    <row r="201" spans="11:12" x14ac:dyDescent="0.25">
      <c r="K201" s="68">
        <v>44037</v>
      </c>
      <c r="L201" s="43">
        <v>96.501199999999997</v>
      </c>
    </row>
    <row r="202" spans="11:12" x14ac:dyDescent="0.25">
      <c r="K202" s="68">
        <v>44044</v>
      </c>
      <c r="L202" s="43">
        <v>96.569299999999998</v>
      </c>
    </row>
    <row r="203" spans="11:12" x14ac:dyDescent="0.25">
      <c r="K203" s="68">
        <v>44051</v>
      </c>
      <c r="L203" s="43">
        <v>96.344499999999996</v>
      </c>
    </row>
    <row r="204" spans="11:12" x14ac:dyDescent="0.25">
      <c r="K204" s="68">
        <v>44058</v>
      </c>
      <c r="L204" s="43">
        <v>96.1678</v>
      </c>
    </row>
    <row r="205" spans="11:12" x14ac:dyDescent="0.25">
      <c r="K205" s="68">
        <v>44065</v>
      </c>
      <c r="L205" s="43">
        <v>96.063199999999995</v>
      </c>
    </row>
    <row r="206" spans="11:12" x14ac:dyDescent="0.25">
      <c r="K206" s="68">
        <v>44072</v>
      </c>
      <c r="L206" s="43">
        <v>95.950599999999994</v>
      </c>
    </row>
    <row r="207" spans="11:12" x14ac:dyDescent="0.25">
      <c r="K207" s="68">
        <v>44079</v>
      </c>
      <c r="L207" s="43">
        <v>95.576499999999996</v>
      </c>
    </row>
    <row r="208" spans="11:12" x14ac:dyDescent="0.25">
      <c r="K208" s="68">
        <v>44086</v>
      </c>
      <c r="L208" s="43">
        <v>95.529899999999998</v>
      </c>
    </row>
    <row r="209" spans="11:12" x14ac:dyDescent="0.25">
      <c r="K209" s="68">
        <v>44093</v>
      </c>
      <c r="L209" s="43">
        <v>95.881299999999996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/>
      <c r="L222" s="43" t="s">
        <v>57</v>
      </c>
    </row>
    <row r="223" spans="11:12" x14ac:dyDescent="0.25">
      <c r="K223" s="69" t="s">
        <v>58</v>
      </c>
      <c r="L223" s="70"/>
    </row>
    <row r="224" spans="11:12" x14ac:dyDescent="0.25">
      <c r="K224" s="68">
        <v>43904</v>
      </c>
      <c r="L224" s="43">
        <v>100</v>
      </c>
    </row>
    <row r="225" spans="11:12" x14ac:dyDescent="0.25">
      <c r="K225" s="68">
        <v>43911</v>
      </c>
      <c r="L225" s="43">
        <v>99.671800000000005</v>
      </c>
    </row>
    <row r="226" spans="11:12" x14ac:dyDescent="0.25">
      <c r="K226" s="68">
        <v>43918</v>
      </c>
      <c r="L226" s="43">
        <v>98.415499999999994</v>
      </c>
    </row>
    <row r="227" spans="11:12" x14ac:dyDescent="0.25">
      <c r="K227" s="68">
        <v>43925</v>
      </c>
      <c r="L227" s="43">
        <v>96.688199999999995</v>
      </c>
    </row>
    <row r="228" spans="11:12" x14ac:dyDescent="0.25">
      <c r="K228" s="68">
        <v>43932</v>
      </c>
      <c r="L228" s="43">
        <v>94.130600000000001</v>
      </c>
    </row>
    <row r="229" spans="11:12" x14ac:dyDescent="0.25">
      <c r="K229" s="68">
        <v>43939</v>
      </c>
      <c r="L229" s="43">
        <v>94.024199999999993</v>
      </c>
    </row>
    <row r="230" spans="11:12" x14ac:dyDescent="0.25">
      <c r="K230" s="68">
        <v>43946</v>
      </c>
      <c r="L230" s="43">
        <v>94.259</v>
      </c>
    </row>
    <row r="231" spans="11:12" x14ac:dyDescent="0.25">
      <c r="K231" s="68">
        <v>43953</v>
      </c>
      <c r="L231" s="43">
        <v>94.709199999999996</v>
      </c>
    </row>
    <row r="232" spans="11:12" x14ac:dyDescent="0.25">
      <c r="K232" s="68">
        <v>43960</v>
      </c>
      <c r="L232" s="43">
        <v>93.350499999999997</v>
      </c>
    </row>
    <row r="233" spans="11:12" x14ac:dyDescent="0.25">
      <c r="K233" s="68">
        <v>43967</v>
      </c>
      <c r="L233" s="43">
        <v>92.688999999999993</v>
      </c>
    </row>
    <row r="234" spans="11:12" x14ac:dyDescent="0.25">
      <c r="K234" s="68">
        <v>43974</v>
      </c>
      <c r="L234" s="43">
        <v>92.309399999999997</v>
      </c>
    </row>
    <row r="235" spans="11:12" x14ac:dyDescent="0.25">
      <c r="K235" s="68">
        <v>43981</v>
      </c>
      <c r="L235" s="43">
        <v>93.583500000000001</v>
      </c>
    </row>
    <row r="236" spans="11:12" x14ac:dyDescent="0.25">
      <c r="K236" s="68">
        <v>43988</v>
      </c>
      <c r="L236" s="43">
        <v>95.391999999999996</v>
      </c>
    </row>
    <row r="237" spans="11:12" x14ac:dyDescent="0.25">
      <c r="K237" s="68">
        <v>43995</v>
      </c>
      <c r="L237" s="43">
        <v>96.089500000000001</v>
      </c>
    </row>
    <row r="238" spans="11:12" x14ac:dyDescent="0.25">
      <c r="K238" s="68">
        <v>44002</v>
      </c>
      <c r="L238" s="43">
        <v>97.004000000000005</v>
      </c>
    </row>
    <row r="239" spans="11:12" x14ac:dyDescent="0.25">
      <c r="K239" s="68">
        <v>44009</v>
      </c>
      <c r="L239" s="43">
        <v>97.247299999999996</v>
      </c>
    </row>
    <row r="240" spans="11:12" x14ac:dyDescent="0.25">
      <c r="K240" s="68">
        <v>44016</v>
      </c>
      <c r="L240" s="43">
        <v>98.873599999999996</v>
      </c>
    </row>
    <row r="241" spans="11:12" x14ac:dyDescent="0.25">
      <c r="K241" s="68">
        <v>44023</v>
      </c>
      <c r="L241" s="43">
        <v>95.789599999999993</v>
      </c>
    </row>
    <row r="242" spans="11:12" x14ac:dyDescent="0.25">
      <c r="K242" s="68">
        <v>44030</v>
      </c>
      <c r="L242" s="43">
        <v>95.215800000000002</v>
      </c>
    </row>
    <row r="243" spans="11:12" x14ac:dyDescent="0.25">
      <c r="K243" s="68">
        <v>44037</v>
      </c>
      <c r="L243" s="43">
        <v>94.859899999999996</v>
      </c>
    </row>
    <row r="244" spans="11:12" x14ac:dyDescent="0.25">
      <c r="K244" s="68">
        <v>44044</v>
      </c>
      <c r="L244" s="43">
        <v>95.541300000000007</v>
      </c>
    </row>
    <row r="245" spans="11:12" x14ac:dyDescent="0.25">
      <c r="K245" s="68">
        <v>44051</v>
      </c>
      <c r="L245" s="43">
        <v>95.915099999999995</v>
      </c>
    </row>
    <row r="246" spans="11:12" x14ac:dyDescent="0.25">
      <c r="K246" s="68">
        <v>44058</v>
      </c>
      <c r="L246" s="43">
        <v>95.477699999999999</v>
      </c>
    </row>
    <row r="247" spans="11:12" x14ac:dyDescent="0.25">
      <c r="K247" s="68">
        <v>44065</v>
      </c>
      <c r="L247" s="43">
        <v>95.258799999999994</v>
      </c>
    </row>
    <row r="248" spans="11:12" x14ac:dyDescent="0.25">
      <c r="K248" s="68">
        <v>44072</v>
      </c>
      <c r="L248" s="43">
        <v>95.311800000000005</v>
      </c>
    </row>
    <row r="249" spans="11:12" x14ac:dyDescent="0.25">
      <c r="K249" s="68">
        <v>44079</v>
      </c>
      <c r="L249" s="43">
        <v>96.393299999999996</v>
      </c>
    </row>
    <row r="250" spans="11:12" x14ac:dyDescent="0.25">
      <c r="K250" s="68">
        <v>44086</v>
      </c>
      <c r="L250" s="43">
        <v>96.207099999999997</v>
      </c>
    </row>
    <row r="251" spans="11:12" x14ac:dyDescent="0.25">
      <c r="K251" s="68">
        <v>44093</v>
      </c>
      <c r="L251" s="43">
        <v>97.123199999999997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/>
      <c r="L264" s="43" t="s">
        <v>57</v>
      </c>
    </row>
    <row r="265" spans="11:12" x14ac:dyDescent="0.25">
      <c r="K265" s="70"/>
      <c r="L265" s="70"/>
    </row>
    <row r="266" spans="11:12" x14ac:dyDescent="0.25">
      <c r="K266" s="69" t="s">
        <v>59</v>
      </c>
      <c r="L266" s="69"/>
    </row>
    <row r="267" spans="11:12" x14ac:dyDescent="0.25">
      <c r="K267" s="68">
        <v>43904</v>
      </c>
      <c r="L267" s="43">
        <v>100</v>
      </c>
    </row>
    <row r="268" spans="11:12" x14ac:dyDescent="0.25">
      <c r="K268" s="68">
        <v>43911</v>
      </c>
      <c r="L268" s="43">
        <v>98.884600000000006</v>
      </c>
    </row>
    <row r="269" spans="11:12" x14ac:dyDescent="0.25">
      <c r="K269" s="68">
        <v>43918</v>
      </c>
      <c r="L269" s="43">
        <v>96.312399999999997</v>
      </c>
    </row>
    <row r="270" spans="11:12" x14ac:dyDescent="0.25">
      <c r="K270" s="68">
        <v>43925</v>
      </c>
      <c r="L270" s="43">
        <v>94.499200000000002</v>
      </c>
    </row>
    <row r="271" spans="11:12" x14ac:dyDescent="0.25">
      <c r="K271" s="68">
        <v>43932</v>
      </c>
      <c r="L271" s="43">
        <v>92.985200000000006</v>
      </c>
    </row>
    <row r="272" spans="11:12" x14ac:dyDescent="0.25">
      <c r="K272" s="68">
        <v>43939</v>
      </c>
      <c r="L272" s="43">
        <v>92.451899999999995</v>
      </c>
    </row>
    <row r="273" spans="11:12" x14ac:dyDescent="0.25">
      <c r="K273" s="68">
        <v>43946</v>
      </c>
      <c r="L273" s="43">
        <v>92.792100000000005</v>
      </c>
    </row>
    <row r="274" spans="11:12" x14ac:dyDescent="0.25">
      <c r="K274" s="68">
        <v>43953</v>
      </c>
      <c r="L274" s="43">
        <v>93.306399999999996</v>
      </c>
    </row>
    <row r="275" spans="11:12" x14ac:dyDescent="0.25">
      <c r="K275" s="68">
        <v>43960</v>
      </c>
      <c r="L275" s="43">
        <v>93.8904</v>
      </c>
    </row>
    <row r="276" spans="11:12" x14ac:dyDescent="0.25">
      <c r="K276" s="68">
        <v>43967</v>
      </c>
      <c r="L276" s="43">
        <v>94.738200000000006</v>
      </c>
    </row>
    <row r="277" spans="11:12" x14ac:dyDescent="0.25">
      <c r="K277" s="68">
        <v>43974</v>
      </c>
      <c r="L277" s="43">
        <v>95.406300000000002</v>
      </c>
    </row>
    <row r="278" spans="11:12" x14ac:dyDescent="0.25">
      <c r="K278" s="68">
        <v>43981</v>
      </c>
      <c r="L278" s="43">
        <v>95.659599999999998</v>
      </c>
    </row>
    <row r="279" spans="11:12" x14ac:dyDescent="0.25">
      <c r="K279" s="68">
        <v>43988</v>
      </c>
      <c r="L279" s="43">
        <v>95.616600000000005</v>
      </c>
    </row>
    <row r="280" spans="11:12" x14ac:dyDescent="0.25">
      <c r="K280" s="68">
        <v>43995</v>
      </c>
      <c r="L280" s="43">
        <v>96.545699999999997</v>
      </c>
    </row>
    <row r="281" spans="11:12" x14ac:dyDescent="0.25">
      <c r="K281" s="68">
        <v>44002</v>
      </c>
      <c r="L281" s="43">
        <v>97.314099999999996</v>
      </c>
    </row>
    <row r="282" spans="11:12" x14ac:dyDescent="0.25">
      <c r="K282" s="68">
        <v>44009</v>
      </c>
      <c r="L282" s="43">
        <v>96.954800000000006</v>
      </c>
    </row>
    <row r="283" spans="11:12" x14ac:dyDescent="0.25">
      <c r="K283" s="68">
        <v>44016</v>
      </c>
      <c r="L283" s="43">
        <v>97.952600000000004</v>
      </c>
    </row>
    <row r="284" spans="11:12" x14ac:dyDescent="0.25">
      <c r="K284" s="68">
        <v>44023</v>
      </c>
      <c r="L284" s="43">
        <v>97.920100000000005</v>
      </c>
    </row>
    <row r="285" spans="11:12" x14ac:dyDescent="0.25">
      <c r="K285" s="68">
        <v>44030</v>
      </c>
      <c r="L285" s="43">
        <v>97.326599999999999</v>
      </c>
    </row>
    <row r="286" spans="11:12" x14ac:dyDescent="0.25">
      <c r="K286" s="68">
        <v>44037</v>
      </c>
      <c r="L286" s="43">
        <v>97.336100000000002</v>
      </c>
    </row>
    <row r="287" spans="11:12" x14ac:dyDescent="0.25">
      <c r="K287" s="68">
        <v>44044</v>
      </c>
      <c r="L287" s="43">
        <v>97.728999999999999</v>
      </c>
    </row>
    <row r="288" spans="11:12" x14ac:dyDescent="0.25">
      <c r="K288" s="68">
        <v>44051</v>
      </c>
      <c r="L288" s="43">
        <v>98.750699999999995</v>
      </c>
    </row>
    <row r="289" spans="11:12" x14ac:dyDescent="0.25">
      <c r="K289" s="68">
        <v>44058</v>
      </c>
      <c r="L289" s="43">
        <v>98.813800000000001</v>
      </c>
    </row>
    <row r="290" spans="11:12" x14ac:dyDescent="0.25">
      <c r="K290" s="68">
        <v>44065</v>
      </c>
      <c r="L290" s="43">
        <v>98.634100000000004</v>
      </c>
    </row>
    <row r="291" spans="11:12" x14ac:dyDescent="0.25">
      <c r="K291" s="68">
        <v>44072</v>
      </c>
      <c r="L291" s="43">
        <v>98.644599999999997</v>
      </c>
    </row>
    <row r="292" spans="11:12" x14ac:dyDescent="0.25">
      <c r="K292" s="68">
        <v>44079</v>
      </c>
      <c r="L292" s="43">
        <v>98.476399999999998</v>
      </c>
    </row>
    <row r="293" spans="11:12" x14ac:dyDescent="0.25">
      <c r="K293" s="68">
        <v>44086</v>
      </c>
      <c r="L293" s="43">
        <v>98.391400000000004</v>
      </c>
    </row>
    <row r="294" spans="11:12" x14ac:dyDescent="0.25">
      <c r="K294" s="68">
        <v>44093</v>
      </c>
      <c r="L294" s="43">
        <v>98.269199999999998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/>
      <c r="L307" s="43" t="s">
        <v>57</v>
      </c>
    </row>
    <row r="308" spans="11:12" x14ac:dyDescent="0.25">
      <c r="K308" s="69" t="s">
        <v>60</v>
      </c>
      <c r="L308" s="69"/>
    </row>
    <row r="309" spans="11:12" x14ac:dyDescent="0.25">
      <c r="K309" s="68">
        <v>43904</v>
      </c>
      <c r="L309" s="43">
        <v>100</v>
      </c>
    </row>
    <row r="310" spans="11:12" x14ac:dyDescent="0.25">
      <c r="K310" s="68">
        <v>43911</v>
      </c>
      <c r="L310" s="43">
        <v>98.911600000000007</v>
      </c>
    </row>
    <row r="311" spans="11:12" x14ac:dyDescent="0.25">
      <c r="K311" s="68">
        <v>43918</v>
      </c>
      <c r="L311" s="43">
        <v>97.234899999999996</v>
      </c>
    </row>
    <row r="312" spans="11:12" x14ac:dyDescent="0.25">
      <c r="K312" s="68">
        <v>43925</v>
      </c>
      <c r="L312" s="43">
        <v>96.177700000000002</v>
      </c>
    </row>
    <row r="313" spans="11:12" x14ac:dyDescent="0.25">
      <c r="K313" s="68">
        <v>43932</v>
      </c>
      <c r="L313" s="43">
        <v>95.128500000000003</v>
      </c>
    </row>
    <row r="314" spans="11:12" x14ac:dyDescent="0.25">
      <c r="K314" s="68">
        <v>43939</v>
      </c>
      <c r="L314" s="43">
        <v>95.298599999999993</v>
      </c>
    </row>
    <row r="315" spans="11:12" x14ac:dyDescent="0.25">
      <c r="K315" s="68">
        <v>43946</v>
      </c>
      <c r="L315" s="43">
        <v>96.187399999999997</v>
      </c>
    </row>
    <row r="316" spans="11:12" x14ac:dyDescent="0.25">
      <c r="K316" s="68">
        <v>43953</v>
      </c>
      <c r="L316" s="43">
        <v>96.544700000000006</v>
      </c>
    </row>
    <row r="317" spans="11:12" x14ac:dyDescent="0.25">
      <c r="K317" s="68">
        <v>43960</v>
      </c>
      <c r="L317" s="43">
        <v>95.288700000000006</v>
      </c>
    </row>
    <row r="318" spans="11:12" x14ac:dyDescent="0.25">
      <c r="K318" s="68">
        <v>43967</v>
      </c>
      <c r="L318" s="43">
        <v>94.844999999999999</v>
      </c>
    </row>
    <row r="319" spans="11:12" x14ac:dyDescent="0.25">
      <c r="K319" s="68">
        <v>43974</v>
      </c>
      <c r="L319" s="43">
        <v>94.802899999999994</v>
      </c>
    </row>
    <row r="320" spans="11:12" x14ac:dyDescent="0.25">
      <c r="K320" s="68">
        <v>43981</v>
      </c>
      <c r="L320" s="43">
        <v>94.708799999999997</v>
      </c>
    </row>
    <row r="321" spans="11:12" x14ac:dyDescent="0.25">
      <c r="K321" s="68">
        <v>43988</v>
      </c>
      <c r="L321" s="43">
        <v>94.669200000000004</v>
      </c>
    </row>
    <row r="322" spans="11:12" x14ac:dyDescent="0.25">
      <c r="K322" s="68">
        <v>43995</v>
      </c>
      <c r="L322" s="43">
        <v>95.141599999999997</v>
      </c>
    </row>
    <row r="323" spans="11:12" x14ac:dyDescent="0.25">
      <c r="K323" s="68">
        <v>44002</v>
      </c>
      <c r="L323" s="43">
        <v>97.143799999999999</v>
      </c>
    </row>
    <row r="324" spans="11:12" x14ac:dyDescent="0.25">
      <c r="K324" s="68">
        <v>44009</v>
      </c>
      <c r="L324" s="43">
        <v>102.5468</v>
      </c>
    </row>
    <row r="325" spans="11:12" x14ac:dyDescent="0.25">
      <c r="K325" s="68">
        <v>44016</v>
      </c>
      <c r="L325" s="43">
        <v>98.171700000000001</v>
      </c>
    </row>
    <row r="326" spans="11:12" x14ac:dyDescent="0.25">
      <c r="K326" s="68">
        <v>44023</v>
      </c>
      <c r="L326" s="43">
        <v>96.678600000000003</v>
      </c>
    </row>
    <row r="327" spans="11:12" x14ac:dyDescent="0.25">
      <c r="K327" s="68">
        <v>44030</v>
      </c>
      <c r="L327" s="43">
        <v>96.033000000000001</v>
      </c>
    </row>
    <row r="328" spans="11:12" x14ac:dyDescent="0.25">
      <c r="K328" s="68">
        <v>44037</v>
      </c>
      <c r="L328" s="43">
        <v>95.726500000000001</v>
      </c>
    </row>
    <row r="329" spans="11:12" x14ac:dyDescent="0.25">
      <c r="K329" s="68">
        <v>44044</v>
      </c>
      <c r="L329" s="43">
        <v>96.404899999999998</v>
      </c>
    </row>
    <row r="330" spans="11:12" x14ac:dyDescent="0.25">
      <c r="K330" s="68">
        <v>44051</v>
      </c>
      <c r="L330" s="43">
        <v>98.683499999999995</v>
      </c>
    </row>
    <row r="331" spans="11:12" x14ac:dyDescent="0.25">
      <c r="K331" s="68">
        <v>44058</v>
      </c>
      <c r="L331" s="43">
        <v>99.204700000000003</v>
      </c>
    </row>
    <row r="332" spans="11:12" x14ac:dyDescent="0.25">
      <c r="K332" s="68">
        <v>44065</v>
      </c>
      <c r="L332" s="43">
        <v>99.525999999999996</v>
      </c>
    </row>
    <row r="333" spans="11:12" x14ac:dyDescent="0.25">
      <c r="K333" s="68">
        <v>44072</v>
      </c>
      <c r="L333" s="43">
        <v>98.832899999999995</v>
      </c>
    </row>
    <row r="334" spans="11:12" x14ac:dyDescent="0.25">
      <c r="K334" s="68">
        <v>44079</v>
      </c>
      <c r="L334" s="43">
        <v>99.389200000000002</v>
      </c>
    </row>
    <row r="335" spans="11:12" x14ac:dyDescent="0.25">
      <c r="K335" s="68">
        <v>44086</v>
      </c>
      <c r="L335" s="43">
        <v>99.477800000000002</v>
      </c>
    </row>
    <row r="336" spans="11:12" x14ac:dyDescent="0.25">
      <c r="K336" s="68">
        <v>44093</v>
      </c>
      <c r="L336" s="43">
        <v>99.467200000000005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/>
      <c r="L349" s="43" t="s">
        <v>57</v>
      </c>
    </row>
    <row r="350" spans="11:12" x14ac:dyDescent="0.25">
      <c r="K350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4100-11DC-45E3-9514-055F2C70D26B}">
  <sheetPr codeName="Sheet10">
    <tabColor theme="4" tint="0.39997558519241921"/>
  </sheetPr>
  <dimension ref="A1:L35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44093</v>
      </c>
    </row>
    <row r="3" spans="1:12" ht="15" customHeight="1" x14ac:dyDescent="0.25">
      <c r="A3" s="21" t="str">
        <f>"Week ending "&amp;TEXT($L$2,"dddd dd mmmm yyyy")</f>
        <v>Week ending Saturday 19 September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44065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44072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44079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44086</v>
      </c>
    </row>
    <row r="8" spans="1:12" ht="34.3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19 September (Change since 100th case of COVID-19)</v>
      </c>
      <c r="C8" s="93" t="str">
        <f>"% Change between " &amp; TEXT($L$4,"dd mmmm")&amp;" and "&amp; TEXT($L$2,"dd mmmm") &amp; " (monthly change)"</f>
        <v>% Change between 22 August and 19 September (monthly change)</v>
      </c>
      <c r="D8" s="74" t="str">
        <f>"% Change between " &amp; TEXT($L$7,"dd mmmm")&amp;" and "&amp; TEXT($L$2,"dd mmmm") &amp; " (weekly change)"</f>
        <v>% Change between 12 September and 19 September (weekly change)</v>
      </c>
      <c r="E8" s="76" t="str">
        <f>"% Change between " &amp; TEXT($L$6,"dd mmmm")&amp;" and "&amp; TEXT($L$7,"dd mmmm") &amp; " (weekly change)"</f>
        <v>% Change between 05 September and 12 September (weekly change)</v>
      </c>
      <c r="F8" s="95" t="str">
        <f>"% Change between " &amp; TEXT($L$3,"dd mmmm")&amp;" and "&amp; TEXT($L$2,"dd mmmm") &amp; " (Change since 100th case of COVID-19)"</f>
        <v>% Change between 14 March and 19 September (Change since 100th case of COVID-19)</v>
      </c>
      <c r="G8" s="93" t="str">
        <f>"% Change between " &amp; TEXT($L$4,"dd mmmm")&amp;" and "&amp; TEXT($L$2,"dd mmmm") &amp; " (monthly change)"</f>
        <v>% Change between 22 August and 19 September (monthly change)</v>
      </c>
      <c r="H8" s="74" t="str">
        <f>"% Change between " &amp; TEXT($L$7,"dd mmmm")&amp;" and "&amp; TEXT($L$2,"dd mmmm") &amp; " (weekly change)"</f>
        <v>% Change between 12 September and 19 September (weekly change)</v>
      </c>
      <c r="I8" s="76" t="str">
        <f>"% Change between " &amp; TEXT($L$6,"dd mmmm")&amp;" and "&amp; TEXT($L$7,"dd mmmm") &amp; " (weekly change)"</f>
        <v>% Change between 05 September and 12 September (weekly change)</v>
      </c>
      <c r="J8" s="52"/>
      <c r="K8" s="39" t="s">
        <v>72</v>
      </c>
      <c r="L8" s="40">
        <v>44093</v>
      </c>
    </row>
    <row r="9" spans="1:12" ht="44.2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-4.630663321375994E-2</v>
      </c>
      <c r="C11" s="28">
        <v>-1.2251459005567678E-2</v>
      </c>
      <c r="D11" s="28">
        <v>1.6741678081411138E-5</v>
      </c>
      <c r="E11" s="28">
        <v>-4.6851837825555576E-3</v>
      </c>
      <c r="F11" s="28">
        <v>-1.8572792843219554E-2</v>
      </c>
      <c r="G11" s="28">
        <v>1.3885095801495773E-3</v>
      </c>
      <c r="H11" s="28">
        <v>3.9822035617114171E-3</v>
      </c>
      <c r="I11" s="61">
        <v>-4.1949549471098635E-4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-5.4608894151279452E-2</v>
      </c>
      <c r="C13" s="28">
        <v>-1.6363898692592804E-2</v>
      </c>
      <c r="D13" s="28">
        <v>2.0190166084410599E-3</v>
      </c>
      <c r="E13" s="28">
        <v>-5.9341178057250588E-3</v>
      </c>
      <c r="F13" s="28">
        <v>-2.4288570494815143E-2</v>
      </c>
      <c r="G13" s="28">
        <v>-4.1111411032133116E-3</v>
      </c>
      <c r="H13" s="28">
        <v>-2.9809423846383076E-4</v>
      </c>
      <c r="I13" s="61">
        <v>-4.0150822730933289E-4</v>
      </c>
      <c r="J13" s="28"/>
      <c r="K13" s="42"/>
      <c r="L13" s="43"/>
    </row>
    <row r="14" spans="1:12" x14ac:dyDescent="0.25">
      <c r="A14" s="62" t="s">
        <v>27</v>
      </c>
      <c r="B14" s="28">
        <v>-4.2524458906895601E-2</v>
      </c>
      <c r="C14" s="28">
        <v>-9.7938760599552976E-3</v>
      </c>
      <c r="D14" s="28">
        <v>-1.9828846218216123E-3</v>
      </c>
      <c r="E14" s="28">
        <v>-4.4431115109911934E-3</v>
      </c>
      <c r="F14" s="28">
        <v>-1.5427911406175276E-2</v>
      </c>
      <c r="G14" s="28">
        <v>7.7434869165384779E-3</v>
      </c>
      <c r="H14" s="28">
        <v>9.6078145178741803E-3</v>
      </c>
      <c r="I14" s="61">
        <v>-4.9200473898813879E-4</v>
      </c>
      <c r="J14" s="28"/>
      <c r="K14" s="38"/>
      <c r="L14" s="43"/>
    </row>
    <row r="15" spans="1:12" x14ac:dyDescent="0.25">
      <c r="A15" s="63" t="s">
        <v>49</v>
      </c>
      <c r="B15" s="28">
        <v>-4.5587592835299229E-2</v>
      </c>
      <c r="C15" s="28">
        <v>6.7511520737326691E-3</v>
      </c>
      <c r="D15" s="28">
        <v>1.2232132514768956E-2</v>
      </c>
      <c r="E15" s="28">
        <v>8.8816173892718453E-3</v>
      </c>
      <c r="F15" s="28">
        <v>0.19876741886944949</v>
      </c>
      <c r="G15" s="28">
        <v>-5.688203337698261E-3</v>
      </c>
      <c r="H15" s="28">
        <v>7.6420053417658451E-4</v>
      </c>
      <c r="I15" s="61">
        <v>-1.6458194584182628E-2</v>
      </c>
      <c r="J15" s="28"/>
      <c r="K15" s="56"/>
      <c r="L15" s="43"/>
    </row>
    <row r="16" spans="1:12" x14ac:dyDescent="0.25">
      <c r="A16" s="62" t="s">
        <v>50</v>
      </c>
      <c r="B16" s="28">
        <v>-6.6385525901255682E-2</v>
      </c>
      <c r="C16" s="28">
        <v>-8.2717406893914047E-3</v>
      </c>
      <c r="D16" s="28">
        <v>-2.4055015869962615E-3</v>
      </c>
      <c r="E16" s="28">
        <v>-3.4744686459157181E-3</v>
      </c>
      <c r="F16" s="28">
        <v>9.4428176114647044E-3</v>
      </c>
      <c r="G16" s="28">
        <v>1.2131119068232721E-2</v>
      </c>
      <c r="H16" s="28">
        <v>9.6610302068689258E-4</v>
      </c>
      <c r="I16" s="61">
        <v>-9.5185910806439011E-4</v>
      </c>
      <c r="J16" s="28"/>
      <c r="K16" s="42"/>
      <c r="L16" s="43"/>
    </row>
    <row r="17" spans="1:12" x14ac:dyDescent="0.25">
      <c r="A17" s="62" t="s">
        <v>51</v>
      </c>
      <c r="B17" s="28">
        <v>-3.9009900990098934E-2</v>
      </c>
      <c r="C17" s="28">
        <v>-1.4034038544248006E-2</v>
      </c>
      <c r="D17" s="28">
        <v>-7.3146937335233364E-4</v>
      </c>
      <c r="E17" s="28">
        <v>-6.1474987106756585E-3</v>
      </c>
      <c r="F17" s="28">
        <v>-1.4364232761057361E-2</v>
      </c>
      <c r="G17" s="28">
        <v>3.9730467121137369E-3</v>
      </c>
      <c r="H17" s="28">
        <v>4.9440733624765976E-3</v>
      </c>
      <c r="I17" s="61">
        <v>-1.7731568526460073E-3</v>
      </c>
      <c r="J17" s="28"/>
      <c r="K17" s="42"/>
      <c r="L17" s="43"/>
    </row>
    <row r="18" spans="1:12" x14ac:dyDescent="0.25">
      <c r="A18" s="62" t="s">
        <v>52</v>
      </c>
      <c r="B18" s="28">
        <v>-2.4320753284228003E-2</v>
      </c>
      <c r="C18" s="28">
        <v>-1.3634944599401178E-2</v>
      </c>
      <c r="D18" s="28">
        <v>-2.5521319638954765E-4</v>
      </c>
      <c r="E18" s="28">
        <v>-4.723921629365746E-3</v>
      </c>
      <c r="F18" s="28">
        <v>-1.8021876533026893E-2</v>
      </c>
      <c r="G18" s="28">
        <v>-1.3537532042896538E-3</v>
      </c>
      <c r="H18" s="28">
        <v>4.2534117997710119E-3</v>
      </c>
      <c r="I18" s="61">
        <v>-1.6401020473907346E-3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-3.0771625685476645E-2</v>
      </c>
      <c r="C19" s="28">
        <v>-1.3068664889401171E-2</v>
      </c>
      <c r="D19" s="28">
        <v>1.6541133455210133E-3</v>
      </c>
      <c r="E19" s="28">
        <v>-6.6826469092757801E-3</v>
      </c>
      <c r="F19" s="28">
        <v>-2.4096052271451063E-2</v>
      </c>
      <c r="G19" s="28">
        <v>-1.1062996928858926E-3</v>
      </c>
      <c r="H19" s="28">
        <v>4.5435384168976967E-3</v>
      </c>
      <c r="I19" s="61">
        <v>4.6534401635722755E-3</v>
      </c>
      <c r="J19" s="29"/>
      <c r="K19" s="44"/>
      <c r="L19" s="43"/>
    </row>
    <row r="20" spans="1:12" x14ac:dyDescent="0.25">
      <c r="A20" s="62" t="s">
        <v>54</v>
      </c>
      <c r="B20" s="28">
        <v>-6.4930949008498495E-2</v>
      </c>
      <c r="C20" s="28">
        <v>-2.3885038351353804E-2</v>
      </c>
      <c r="D20" s="28">
        <v>-2.969605437039724E-3</v>
      </c>
      <c r="E20" s="28">
        <v>-8.3309931667134851E-3</v>
      </c>
      <c r="F20" s="28">
        <v>-8.769322982417449E-2</v>
      </c>
      <c r="G20" s="28">
        <v>-1.2388795711949285E-2</v>
      </c>
      <c r="H20" s="28">
        <v>7.4299154817139001E-3</v>
      </c>
      <c r="I20" s="61">
        <v>-4.3802327946793618E-3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-0.13916971916971921</v>
      </c>
      <c r="C21" s="65">
        <v>-3.4880219028063042E-2</v>
      </c>
      <c r="D21" s="65">
        <v>-8.410689170182839E-3</v>
      </c>
      <c r="E21" s="65">
        <v>-9.7493036211698803E-3</v>
      </c>
      <c r="F21" s="65">
        <v>-0.1217394601089552</v>
      </c>
      <c r="G21" s="65">
        <v>-5.7384312649126801E-2</v>
      </c>
      <c r="H21" s="65">
        <v>1.2647311336378753E-2</v>
      </c>
      <c r="I21" s="66">
        <v>-4.2404135208541138E-2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x14ac:dyDescent="0.25">
      <c r="A23" s="31" t="str">
        <f>"Indexed number of payroll jobs and total wages, "&amp;$L$1&amp;" and Australia"</f>
        <v>Indexed number of payroll jobs and total wages, Australian Capital Territory and Australia</v>
      </c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A26" s="20"/>
      <c r="B26" s="20"/>
      <c r="C26" s="20"/>
      <c r="D26" s="20"/>
      <c r="E26" s="24"/>
      <c r="F26" s="24"/>
      <c r="G26" s="24"/>
      <c r="H26" s="24"/>
      <c r="I26" s="24"/>
      <c r="J26" s="24"/>
      <c r="K26" s="57"/>
      <c r="L26" s="43"/>
    </row>
    <row r="27" spans="1:12" x14ac:dyDescent="0.25">
      <c r="A27" s="20"/>
      <c r="B27" s="31"/>
      <c r="C27" s="31"/>
      <c r="D27" s="31"/>
      <c r="E27" s="31"/>
      <c r="F27" s="31"/>
      <c r="G27" s="31"/>
      <c r="H27" s="31"/>
      <c r="I27" s="31"/>
      <c r="J27" s="31"/>
      <c r="K27" s="46"/>
      <c r="L27" s="43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45"/>
      <c r="L28" s="43"/>
    </row>
    <row r="29" spans="1:12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ht="15.75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43" t="s">
        <v>26</v>
      </c>
      <c r="L33" s="43" t="s">
        <v>65</v>
      </c>
    </row>
    <row r="34" spans="1:12" ht="11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/>
      <c r="L34" s="42" t="s">
        <v>24</v>
      </c>
    </row>
    <row r="35" spans="1:12" x14ac:dyDescent="0.25">
      <c r="A35" s="32" t="str">
        <f>"Indexed number of payroll jobs held by men by age group, "&amp;$L$1</f>
        <v>Indexed number of payroll jobs held by men by age group, Australian Capital Territory</v>
      </c>
      <c r="B35" s="20"/>
      <c r="C35" s="20"/>
      <c r="D35" s="20"/>
      <c r="E35" s="20"/>
      <c r="F35" s="20"/>
      <c r="G35" s="20"/>
      <c r="H35" s="20"/>
      <c r="I35" s="20"/>
      <c r="J35" s="20"/>
      <c r="K35" s="42" t="s">
        <v>49</v>
      </c>
      <c r="L35" s="43">
        <v>89.03</v>
      </c>
    </row>
    <row r="36" spans="1:12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42" t="s">
        <v>50</v>
      </c>
      <c r="L36" s="43">
        <v>93.76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51</v>
      </c>
      <c r="L37" s="43">
        <v>97.17</v>
      </c>
    </row>
    <row r="38" spans="1:12" x14ac:dyDescent="0.25">
      <c r="K38" s="44" t="s">
        <v>52</v>
      </c>
      <c r="L38" s="43">
        <v>98.68</v>
      </c>
    </row>
    <row r="39" spans="1:12" x14ac:dyDescent="0.25">
      <c r="K39" s="37" t="s">
        <v>53</v>
      </c>
      <c r="L39" s="43">
        <v>97.81</v>
      </c>
    </row>
    <row r="40" spans="1:12" x14ac:dyDescent="0.25">
      <c r="K40" s="37" t="s">
        <v>54</v>
      </c>
      <c r="L40" s="43">
        <v>95.95</v>
      </c>
    </row>
    <row r="41" spans="1:12" x14ac:dyDescent="0.25">
      <c r="K41" s="37" t="s">
        <v>55</v>
      </c>
      <c r="L41" s="43">
        <v>89.22</v>
      </c>
    </row>
    <row r="42" spans="1:12" x14ac:dyDescent="0.25">
      <c r="K42" s="37"/>
      <c r="L42" s="43"/>
    </row>
    <row r="43" spans="1:12" x14ac:dyDescent="0.25">
      <c r="K43" s="43"/>
      <c r="L43" s="43" t="s">
        <v>23</v>
      </c>
    </row>
    <row r="44" spans="1:12" x14ac:dyDescent="0.25">
      <c r="K44" s="42" t="s">
        <v>49</v>
      </c>
      <c r="L44" s="43">
        <v>87.68</v>
      </c>
    </row>
    <row r="45" spans="1:12" ht="15.4" customHeight="1" x14ac:dyDescent="0.25">
      <c r="A45" s="32" t="str">
        <f>"Indexed number of payroll jobs held by women by age group, "&amp;$L$1</f>
        <v>Indexed number of payroll jobs held by women by age group, Australian Capital Territory</v>
      </c>
      <c r="B45" s="20"/>
      <c r="C45" s="20"/>
      <c r="D45" s="20"/>
      <c r="E45" s="20"/>
      <c r="F45" s="20"/>
      <c r="G45" s="20"/>
      <c r="H45" s="20"/>
      <c r="I45" s="20"/>
      <c r="J45" s="20"/>
      <c r="K45" s="42" t="s">
        <v>50</v>
      </c>
      <c r="L45" s="43">
        <v>92.84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42" t="s">
        <v>51</v>
      </c>
      <c r="L46" s="43">
        <v>95.08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4" t="s">
        <v>52</v>
      </c>
      <c r="L47" s="43">
        <v>96.76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37" t="s">
        <v>53</v>
      </c>
      <c r="L48" s="43">
        <v>95.92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54</v>
      </c>
      <c r="L49" s="43">
        <v>93.53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55</v>
      </c>
      <c r="L50" s="43">
        <v>86.47</v>
      </c>
    </row>
    <row r="51" spans="1:12" ht="15.4" customHeigh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7"/>
      <c r="L51" s="43"/>
    </row>
    <row r="52" spans="1:12" ht="15.4" customHeight="1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43"/>
      <c r="L52" s="43" t="s">
        <v>22</v>
      </c>
    </row>
    <row r="53" spans="1:12" ht="15.4" customHeight="1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42" t="s">
        <v>49</v>
      </c>
      <c r="L53" s="43">
        <v>89.47</v>
      </c>
    </row>
    <row r="54" spans="1:12" ht="15.4" customHeight="1" x14ac:dyDescent="0.25">
      <c r="A54" s="32" t="str">
        <f>"Change in payroll jobs since week ending "&amp;TEXT($L$3,"dd mmmm")&amp;" by Industry, "&amp;$L$1</f>
        <v>Change in payroll jobs since week ending 14 March by Industry, Australian Capital Territory</v>
      </c>
      <c r="B54" s="20"/>
      <c r="C54" s="20"/>
      <c r="D54" s="20"/>
      <c r="E54" s="20"/>
      <c r="F54" s="20"/>
      <c r="G54" s="20"/>
      <c r="H54" s="20"/>
      <c r="I54" s="20"/>
      <c r="J54" s="20"/>
      <c r="K54" s="42" t="s">
        <v>50</v>
      </c>
      <c r="L54" s="43">
        <v>92.9</v>
      </c>
    </row>
    <row r="55" spans="1:12" ht="15.4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42" t="s">
        <v>51</v>
      </c>
      <c r="L55" s="43">
        <v>95.09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4" t="s">
        <v>52</v>
      </c>
      <c r="L56" s="43">
        <v>96.9</v>
      </c>
    </row>
    <row r="57" spans="1:12" ht="15.4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7" t="s">
        <v>53</v>
      </c>
      <c r="L57" s="43">
        <v>96.41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37" t="s">
        <v>54</v>
      </c>
      <c r="L58" s="43">
        <v>93.37</v>
      </c>
    </row>
    <row r="59" spans="1:12" ht="15.4" customHeight="1" x14ac:dyDescent="0.25">
      <c r="K59" s="37" t="s">
        <v>55</v>
      </c>
      <c r="L59" s="43">
        <v>85.22</v>
      </c>
    </row>
    <row r="60" spans="1:12" ht="15.4" customHeight="1" x14ac:dyDescent="0.25">
      <c r="K60" s="37"/>
      <c r="L60" s="43"/>
    </row>
    <row r="61" spans="1:12" ht="15.4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39"/>
      <c r="L61" s="39"/>
    </row>
    <row r="62" spans="1:12" ht="15.4" customHeight="1" x14ac:dyDescent="0.25">
      <c r="K62" s="43" t="s">
        <v>25</v>
      </c>
      <c r="L62" s="42" t="s">
        <v>66</v>
      </c>
    </row>
    <row r="63" spans="1:12" ht="15.4" customHeight="1" x14ac:dyDescent="0.25">
      <c r="K63" s="46"/>
      <c r="L63" s="42" t="s">
        <v>24</v>
      </c>
    </row>
    <row r="64" spans="1:12" ht="15.4" customHeight="1" x14ac:dyDescent="0.25">
      <c r="K64" s="42" t="s">
        <v>49</v>
      </c>
      <c r="L64" s="43">
        <v>93.11</v>
      </c>
    </row>
    <row r="65" spans="1:12" ht="15.4" customHeight="1" x14ac:dyDescent="0.25">
      <c r="K65" s="42" t="s">
        <v>50</v>
      </c>
      <c r="L65" s="43">
        <v>94.31</v>
      </c>
    </row>
    <row r="66" spans="1:12" ht="15.4" customHeight="1" x14ac:dyDescent="0.25">
      <c r="K66" s="42" t="s">
        <v>51</v>
      </c>
      <c r="L66" s="43">
        <v>97.72</v>
      </c>
    </row>
    <row r="67" spans="1:12" ht="15.4" customHeight="1" x14ac:dyDescent="0.25">
      <c r="K67" s="44" t="s">
        <v>52</v>
      </c>
      <c r="L67" s="43">
        <v>99.02</v>
      </c>
    </row>
    <row r="68" spans="1:12" ht="15.4" customHeight="1" x14ac:dyDescent="0.25">
      <c r="K68" s="37" t="s">
        <v>53</v>
      </c>
      <c r="L68" s="43">
        <v>98.56</v>
      </c>
    </row>
    <row r="69" spans="1:12" ht="15.4" customHeight="1" x14ac:dyDescent="0.25">
      <c r="K69" s="37" t="s">
        <v>54</v>
      </c>
      <c r="L69" s="43">
        <v>95.58</v>
      </c>
    </row>
    <row r="70" spans="1:12" ht="15.4" customHeight="1" x14ac:dyDescent="0.25">
      <c r="K70" s="37" t="s">
        <v>55</v>
      </c>
      <c r="L70" s="43">
        <v>89.16</v>
      </c>
    </row>
    <row r="71" spans="1:12" ht="15.4" customHeight="1" x14ac:dyDescent="0.25">
      <c r="K71" s="37"/>
      <c r="L71" s="43"/>
    </row>
    <row r="72" spans="1:12" ht="15.4" customHeight="1" x14ac:dyDescent="0.25">
      <c r="K72" s="38"/>
      <c r="L72" s="43" t="s">
        <v>23</v>
      </c>
    </row>
    <row r="73" spans="1:12" ht="15.4" customHeight="1" x14ac:dyDescent="0.25">
      <c r="K73" s="42" t="s">
        <v>49</v>
      </c>
      <c r="L73" s="43">
        <v>92.68</v>
      </c>
    </row>
    <row r="74" spans="1:12" ht="15.4" customHeight="1" x14ac:dyDescent="0.25">
      <c r="K74" s="42" t="s">
        <v>50</v>
      </c>
      <c r="L74" s="43">
        <v>94.02</v>
      </c>
    </row>
    <row r="75" spans="1:12" ht="15.4" customHeight="1" x14ac:dyDescent="0.25">
      <c r="K75" s="42" t="s">
        <v>51</v>
      </c>
      <c r="L75" s="43">
        <v>97</v>
      </c>
    </row>
    <row r="76" spans="1:12" ht="15.4" customHeight="1" x14ac:dyDescent="0.25">
      <c r="A76" s="31" t="str">
        <f>"Distribution of payroll jobs by industry, "&amp;$L$1</f>
        <v>Distribution of payroll jobs by industry, Australian Capital Territory</v>
      </c>
      <c r="K76" s="44" t="s">
        <v>52</v>
      </c>
      <c r="L76" s="43">
        <v>98.27</v>
      </c>
    </row>
    <row r="77" spans="1:12" ht="15.4" customHeight="1" x14ac:dyDescent="0.25">
      <c r="K77" s="37" t="s">
        <v>53</v>
      </c>
      <c r="L77" s="43">
        <v>97.5</v>
      </c>
    </row>
    <row r="78" spans="1:12" ht="15.4" customHeight="1" x14ac:dyDescent="0.25">
      <c r="K78" s="37" t="s">
        <v>54</v>
      </c>
      <c r="L78" s="43">
        <v>94.01</v>
      </c>
    </row>
    <row r="79" spans="1:12" ht="15.4" customHeight="1" x14ac:dyDescent="0.25">
      <c r="K79" s="37" t="s">
        <v>55</v>
      </c>
      <c r="L79" s="43">
        <v>87.28</v>
      </c>
    </row>
    <row r="80" spans="1:12" ht="15.4" customHeight="1" x14ac:dyDescent="0.25">
      <c r="K80" s="37"/>
      <c r="L80" s="43"/>
    </row>
    <row r="81" spans="1:12" ht="15.4" customHeight="1" x14ac:dyDescent="0.25">
      <c r="K81" s="39"/>
      <c r="L81" s="43" t="s">
        <v>22</v>
      </c>
    </row>
    <row r="82" spans="1:12" ht="15.4" customHeight="1" x14ac:dyDescent="0.25">
      <c r="K82" s="42" t="s">
        <v>49</v>
      </c>
      <c r="L82" s="43">
        <v>93.02</v>
      </c>
    </row>
    <row r="83" spans="1:12" ht="15.4" customHeight="1" x14ac:dyDescent="0.25">
      <c r="K83" s="42" t="s">
        <v>50</v>
      </c>
      <c r="L83" s="43">
        <v>93.56</v>
      </c>
    </row>
    <row r="84" spans="1:12" ht="15.4" customHeight="1" x14ac:dyDescent="0.25">
      <c r="K84" s="42" t="s">
        <v>51</v>
      </c>
      <c r="L84" s="43">
        <v>96.86</v>
      </c>
    </row>
    <row r="85" spans="1:12" ht="15.4" customHeight="1" x14ac:dyDescent="0.25">
      <c r="K85" s="44" t="s">
        <v>52</v>
      </c>
      <c r="L85" s="43">
        <v>98.09</v>
      </c>
    </row>
    <row r="86" spans="1:12" ht="15.4" customHeight="1" x14ac:dyDescent="0.25">
      <c r="K86" s="37" t="s">
        <v>53</v>
      </c>
      <c r="L86" s="43">
        <v>97.39</v>
      </c>
    </row>
    <row r="87" spans="1:12" ht="15.4" customHeight="1" x14ac:dyDescent="0.25">
      <c r="K87" s="37" t="s">
        <v>54</v>
      </c>
      <c r="L87" s="43">
        <v>93.53</v>
      </c>
    </row>
    <row r="88" spans="1:12" ht="15.4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7" t="s">
        <v>55</v>
      </c>
      <c r="L88" s="43">
        <v>87.26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/>
      <c r="L89" s="43"/>
    </row>
    <row r="90" spans="1:12" ht="15" customHeight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38"/>
      <c r="L90" s="38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43" t="s">
        <v>21</v>
      </c>
      <c r="L91" s="70" t="s">
        <v>67</v>
      </c>
    </row>
    <row r="92" spans="1:12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34"/>
      <c r="L92" s="40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 t="s">
        <v>19</v>
      </c>
      <c r="L93" s="42">
        <v>-0.1348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0</v>
      </c>
      <c r="L94" s="42">
        <v>4.6699999999999998E-2</v>
      </c>
    </row>
    <row r="95" spans="1:12" ht="15" customHeight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38" t="s">
        <v>1</v>
      </c>
      <c r="L95" s="42">
        <v>-4.1099999999999998E-2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18</v>
      </c>
      <c r="L96" s="42">
        <v>-2.3699999999999999E-2</v>
      </c>
    </row>
    <row r="97" spans="1:12" ht="1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38" t="s">
        <v>2</v>
      </c>
      <c r="L97" s="42">
        <v>-6.2600000000000003E-2</v>
      </c>
    </row>
    <row r="98" spans="1:12" ht="15" customHeight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38" t="s">
        <v>17</v>
      </c>
      <c r="L98" s="42">
        <v>3.4299999999999997E-2</v>
      </c>
    </row>
    <row r="99" spans="1:12" ht="1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38" t="s">
        <v>16</v>
      </c>
      <c r="L99" s="42">
        <v>-4.3900000000000002E-2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15</v>
      </c>
      <c r="L100" s="42">
        <v>-0.2427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14</v>
      </c>
      <c r="L101" s="42">
        <v>-0.10390000000000001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13</v>
      </c>
      <c r="L102" s="42">
        <v>-8.1699999999999995E-2</v>
      </c>
    </row>
    <row r="103" spans="1:12" x14ac:dyDescent="0.25">
      <c r="K103" s="38" t="s">
        <v>12</v>
      </c>
      <c r="L103" s="42">
        <v>3.1199999999999999E-2</v>
      </c>
    </row>
    <row r="104" spans="1:12" x14ac:dyDescent="0.25">
      <c r="K104" s="38" t="s">
        <v>11</v>
      </c>
      <c r="L104" s="42">
        <v>-0.1399</v>
      </c>
    </row>
    <row r="105" spans="1:12" x14ac:dyDescent="0.25">
      <c r="K105" s="38" t="s">
        <v>10</v>
      </c>
      <c r="L105" s="42">
        <v>-4.8399999999999999E-2</v>
      </c>
    </row>
    <row r="106" spans="1:12" x14ac:dyDescent="0.25">
      <c r="K106" s="38" t="s">
        <v>9</v>
      </c>
      <c r="L106" s="42">
        <v>-3.2099999999999997E-2</v>
      </c>
    </row>
    <row r="107" spans="1:12" x14ac:dyDescent="0.25">
      <c r="K107" s="38" t="s">
        <v>8</v>
      </c>
      <c r="L107" s="42">
        <v>-2.5999999999999999E-3</v>
      </c>
    </row>
    <row r="108" spans="1:12" x14ac:dyDescent="0.25">
      <c r="K108" s="38" t="s">
        <v>7</v>
      </c>
      <c r="L108" s="42">
        <v>-6.7299999999999999E-2</v>
      </c>
    </row>
    <row r="109" spans="1:12" x14ac:dyDescent="0.25">
      <c r="K109" s="38" t="s">
        <v>6</v>
      </c>
      <c r="L109" s="42">
        <v>1.2999999999999999E-2</v>
      </c>
    </row>
    <row r="110" spans="1:12" x14ac:dyDescent="0.25">
      <c r="K110" s="38" t="s">
        <v>5</v>
      </c>
      <c r="L110" s="42">
        <v>-6.59E-2</v>
      </c>
    </row>
    <row r="111" spans="1:12" x14ac:dyDescent="0.25">
      <c r="K111" s="38" t="s">
        <v>3</v>
      </c>
      <c r="L111" s="42">
        <v>6.7999999999999996E-3</v>
      </c>
    </row>
    <row r="112" spans="1:12" x14ac:dyDescent="0.25">
      <c r="K112" s="38"/>
      <c r="L112" s="4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38"/>
      <c r="L113" s="68"/>
    </row>
    <row r="114" spans="1:12" x14ac:dyDescent="0.25">
      <c r="K114" s="38"/>
      <c r="L114" s="4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7"/>
    </row>
    <row r="121" spans="1:12" x14ac:dyDescent="0.25">
      <c r="K121" s="38"/>
      <c r="L121" s="48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4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70" t="s">
        <v>68</v>
      </c>
      <c r="L140" s="70" t="s">
        <v>69</v>
      </c>
    </row>
    <row r="141" spans="11:12" x14ac:dyDescent="0.25">
      <c r="K141" s="34"/>
      <c r="L141" s="49">
        <v>43904</v>
      </c>
    </row>
    <row r="142" spans="11:12" x14ac:dyDescent="0.25">
      <c r="K142" s="38" t="s">
        <v>19</v>
      </c>
      <c r="L142" s="42">
        <v>1.6999999999999999E-3</v>
      </c>
    </row>
    <row r="143" spans="11:12" x14ac:dyDescent="0.25">
      <c r="K143" s="38" t="s">
        <v>0</v>
      </c>
      <c r="L143" s="42">
        <v>1E-3</v>
      </c>
    </row>
    <row r="144" spans="11:12" x14ac:dyDescent="0.25">
      <c r="K144" s="38" t="s">
        <v>1</v>
      </c>
      <c r="L144" s="42">
        <v>2.1399999999999999E-2</v>
      </c>
    </row>
    <row r="145" spans="11:12" x14ac:dyDescent="0.25">
      <c r="K145" s="38" t="s">
        <v>18</v>
      </c>
      <c r="L145" s="42">
        <v>6.4000000000000003E-3</v>
      </c>
    </row>
    <row r="146" spans="11:12" x14ac:dyDescent="0.25">
      <c r="K146" s="38" t="s">
        <v>2</v>
      </c>
      <c r="L146" s="42">
        <v>5.3199999999999997E-2</v>
      </c>
    </row>
    <row r="147" spans="11:12" x14ac:dyDescent="0.25">
      <c r="K147" s="38" t="s">
        <v>17</v>
      </c>
      <c r="L147" s="42">
        <v>1.52E-2</v>
      </c>
    </row>
    <row r="148" spans="11:12" x14ac:dyDescent="0.25">
      <c r="K148" s="38" t="s">
        <v>16</v>
      </c>
      <c r="L148" s="42">
        <v>7.9500000000000001E-2</v>
      </c>
    </row>
    <row r="149" spans="11:12" x14ac:dyDescent="0.25">
      <c r="K149" s="38" t="s">
        <v>15</v>
      </c>
      <c r="L149" s="42">
        <v>8.2199999999999995E-2</v>
      </c>
    </row>
    <row r="150" spans="11:12" x14ac:dyDescent="0.25">
      <c r="K150" s="38" t="s">
        <v>14</v>
      </c>
      <c r="L150" s="42">
        <v>1.61E-2</v>
      </c>
    </row>
    <row r="151" spans="11:12" x14ac:dyDescent="0.25">
      <c r="K151" s="38" t="s">
        <v>13</v>
      </c>
      <c r="L151" s="42">
        <v>1.7600000000000001E-2</v>
      </c>
    </row>
    <row r="152" spans="11:12" x14ac:dyDescent="0.25">
      <c r="K152" s="38" t="s">
        <v>12</v>
      </c>
      <c r="L152" s="42">
        <v>1.89E-2</v>
      </c>
    </row>
    <row r="153" spans="11:12" x14ac:dyDescent="0.25">
      <c r="K153" s="38" t="s">
        <v>11</v>
      </c>
      <c r="L153" s="42">
        <v>1.7500000000000002E-2</v>
      </c>
    </row>
    <row r="154" spans="11:12" x14ac:dyDescent="0.25">
      <c r="K154" s="38" t="s">
        <v>10</v>
      </c>
      <c r="L154" s="42">
        <v>0.12620000000000001</v>
      </c>
    </row>
    <row r="155" spans="11:12" x14ac:dyDescent="0.25">
      <c r="K155" s="38" t="s">
        <v>9</v>
      </c>
      <c r="L155" s="42">
        <v>7.51E-2</v>
      </c>
    </row>
    <row r="156" spans="11:12" x14ac:dyDescent="0.25">
      <c r="K156" s="38" t="s">
        <v>8</v>
      </c>
      <c r="L156" s="42">
        <v>0.23860000000000001</v>
      </c>
    </row>
    <row r="157" spans="11:12" x14ac:dyDescent="0.25">
      <c r="K157" s="38" t="s">
        <v>7</v>
      </c>
      <c r="L157" s="42">
        <v>7.5300000000000006E-2</v>
      </c>
    </row>
    <row r="158" spans="11:12" x14ac:dyDescent="0.25">
      <c r="K158" s="38" t="s">
        <v>6</v>
      </c>
      <c r="L158" s="42">
        <v>9.9400000000000002E-2</v>
      </c>
    </row>
    <row r="159" spans="11:12" x14ac:dyDescent="0.25">
      <c r="K159" s="38" t="s">
        <v>5</v>
      </c>
      <c r="L159" s="42">
        <v>1.8499999999999999E-2</v>
      </c>
    </row>
    <row r="160" spans="11:12" x14ac:dyDescent="0.25">
      <c r="K160" s="38" t="s">
        <v>3</v>
      </c>
      <c r="L160" s="42">
        <v>3.61E-2</v>
      </c>
    </row>
    <row r="161" spans="11:12" x14ac:dyDescent="0.25">
      <c r="K161" s="34"/>
      <c r="L161" s="47" t="s">
        <v>20</v>
      </c>
    </row>
    <row r="162" spans="11:12" x14ac:dyDescent="0.25">
      <c r="K162" s="38" t="s">
        <v>19</v>
      </c>
      <c r="L162" s="42">
        <v>1.6000000000000001E-3</v>
      </c>
    </row>
    <row r="163" spans="11:12" x14ac:dyDescent="0.25">
      <c r="K163" s="38" t="s">
        <v>0</v>
      </c>
      <c r="L163" s="42">
        <v>1.1000000000000001E-3</v>
      </c>
    </row>
    <row r="164" spans="11:12" x14ac:dyDescent="0.25">
      <c r="K164" s="38" t="s">
        <v>1</v>
      </c>
      <c r="L164" s="42">
        <v>2.1499999999999998E-2</v>
      </c>
    </row>
    <row r="165" spans="11:12" x14ac:dyDescent="0.25">
      <c r="K165" s="38" t="s">
        <v>18</v>
      </c>
      <c r="L165" s="42">
        <v>6.6E-3</v>
      </c>
    </row>
    <row r="166" spans="11:12" x14ac:dyDescent="0.25">
      <c r="K166" s="38" t="s">
        <v>2</v>
      </c>
      <c r="L166" s="42">
        <v>5.2299999999999999E-2</v>
      </c>
    </row>
    <row r="167" spans="11:12" x14ac:dyDescent="0.25">
      <c r="K167" s="38" t="s">
        <v>17</v>
      </c>
      <c r="L167" s="42">
        <v>1.6500000000000001E-2</v>
      </c>
    </row>
    <row r="168" spans="11:12" x14ac:dyDescent="0.25">
      <c r="K168" s="38" t="s">
        <v>16</v>
      </c>
      <c r="L168" s="42">
        <v>7.9699999999999993E-2</v>
      </c>
    </row>
    <row r="169" spans="11:12" x14ac:dyDescent="0.25">
      <c r="K169" s="38" t="s">
        <v>15</v>
      </c>
      <c r="L169" s="42">
        <v>6.5299999999999997E-2</v>
      </c>
    </row>
    <row r="170" spans="11:12" x14ac:dyDescent="0.25">
      <c r="K170" s="38" t="s">
        <v>14</v>
      </c>
      <c r="L170" s="42">
        <v>1.52E-2</v>
      </c>
    </row>
    <row r="171" spans="11:12" x14ac:dyDescent="0.25">
      <c r="K171" s="38" t="s">
        <v>13</v>
      </c>
      <c r="L171" s="42">
        <v>1.7000000000000001E-2</v>
      </c>
    </row>
    <row r="172" spans="11:12" x14ac:dyDescent="0.25">
      <c r="K172" s="38" t="s">
        <v>12</v>
      </c>
      <c r="L172" s="42">
        <v>2.0400000000000001E-2</v>
      </c>
    </row>
    <row r="173" spans="11:12" x14ac:dyDescent="0.25">
      <c r="K173" s="38" t="s">
        <v>11</v>
      </c>
      <c r="L173" s="42">
        <v>1.5800000000000002E-2</v>
      </c>
    </row>
    <row r="174" spans="11:12" x14ac:dyDescent="0.25">
      <c r="K174" s="38" t="s">
        <v>10</v>
      </c>
      <c r="L174" s="42">
        <v>0.12590000000000001</v>
      </c>
    </row>
    <row r="175" spans="11:12" x14ac:dyDescent="0.25">
      <c r="K175" s="38" t="s">
        <v>9</v>
      </c>
      <c r="L175" s="42">
        <v>7.6200000000000004E-2</v>
      </c>
    </row>
    <row r="176" spans="11:12" x14ac:dyDescent="0.25">
      <c r="K176" s="38" t="s">
        <v>8</v>
      </c>
      <c r="L176" s="42">
        <v>0.24959999999999999</v>
      </c>
    </row>
    <row r="177" spans="11:12" x14ac:dyDescent="0.25">
      <c r="K177" s="38" t="s">
        <v>7</v>
      </c>
      <c r="L177" s="42">
        <v>7.3599999999999999E-2</v>
      </c>
    </row>
    <row r="178" spans="11:12" x14ac:dyDescent="0.25">
      <c r="K178" s="38" t="s">
        <v>6</v>
      </c>
      <c r="L178" s="42">
        <v>0.1056</v>
      </c>
    </row>
    <row r="179" spans="11:12" x14ac:dyDescent="0.25">
      <c r="K179" s="38" t="s">
        <v>5</v>
      </c>
      <c r="L179" s="42">
        <v>1.8100000000000002E-2</v>
      </c>
    </row>
    <row r="180" spans="11:12" x14ac:dyDescent="0.25">
      <c r="K180" s="38" t="s">
        <v>3</v>
      </c>
      <c r="L180" s="42">
        <v>3.8100000000000002E-2</v>
      </c>
    </row>
    <row r="181" spans="11:12" x14ac:dyDescent="0.25">
      <c r="K181" s="69" t="s">
        <v>56</v>
      </c>
      <c r="L181" s="70"/>
    </row>
    <row r="182" spans="11:12" x14ac:dyDescent="0.25">
      <c r="K182" s="68">
        <v>43904</v>
      </c>
      <c r="L182" s="43">
        <v>100</v>
      </c>
    </row>
    <row r="183" spans="11:12" x14ac:dyDescent="0.25">
      <c r="K183" s="68">
        <v>43911</v>
      </c>
      <c r="L183" s="43">
        <v>99.277699999999996</v>
      </c>
    </row>
    <row r="184" spans="11:12" x14ac:dyDescent="0.25">
      <c r="K184" s="68">
        <v>43918</v>
      </c>
      <c r="L184" s="43">
        <v>96.308700000000002</v>
      </c>
    </row>
    <row r="185" spans="11:12" x14ac:dyDescent="0.25">
      <c r="K185" s="68">
        <v>43925</v>
      </c>
      <c r="L185" s="43">
        <v>93.6524</v>
      </c>
    </row>
    <row r="186" spans="11:12" x14ac:dyDescent="0.25">
      <c r="K186" s="68">
        <v>43932</v>
      </c>
      <c r="L186" s="43">
        <v>91.9285</v>
      </c>
    </row>
    <row r="187" spans="11:12" x14ac:dyDescent="0.25">
      <c r="K187" s="68">
        <v>43939</v>
      </c>
      <c r="L187" s="43">
        <v>91.4696</v>
      </c>
    </row>
    <row r="188" spans="11:12" x14ac:dyDescent="0.25">
      <c r="K188" s="68">
        <v>43946</v>
      </c>
      <c r="L188" s="43">
        <v>91.802099999999996</v>
      </c>
    </row>
    <row r="189" spans="11:12" x14ac:dyDescent="0.25">
      <c r="K189" s="68">
        <v>43953</v>
      </c>
      <c r="L189" s="43">
        <v>92.199100000000001</v>
      </c>
    </row>
    <row r="190" spans="11:12" x14ac:dyDescent="0.25">
      <c r="K190" s="68">
        <v>43960</v>
      </c>
      <c r="L190" s="43">
        <v>92.746099999999998</v>
      </c>
    </row>
    <row r="191" spans="11:12" x14ac:dyDescent="0.25">
      <c r="K191" s="68">
        <v>43967</v>
      </c>
      <c r="L191" s="43">
        <v>93.278400000000005</v>
      </c>
    </row>
    <row r="192" spans="11:12" x14ac:dyDescent="0.25">
      <c r="K192" s="68">
        <v>43974</v>
      </c>
      <c r="L192" s="43">
        <v>93.581500000000005</v>
      </c>
    </row>
    <row r="193" spans="11:12" x14ac:dyDescent="0.25">
      <c r="K193" s="68">
        <v>43981</v>
      </c>
      <c r="L193" s="43">
        <v>94.088099999999997</v>
      </c>
    </row>
    <row r="194" spans="11:12" x14ac:dyDescent="0.25">
      <c r="K194" s="68">
        <v>43988</v>
      </c>
      <c r="L194" s="43">
        <v>95.004999999999995</v>
      </c>
    </row>
    <row r="195" spans="11:12" x14ac:dyDescent="0.25">
      <c r="K195" s="68">
        <v>43995</v>
      </c>
      <c r="L195" s="43">
        <v>95.464100000000002</v>
      </c>
    </row>
    <row r="196" spans="11:12" x14ac:dyDescent="0.25">
      <c r="K196" s="68">
        <v>44002</v>
      </c>
      <c r="L196" s="43">
        <v>95.654899999999998</v>
      </c>
    </row>
    <row r="197" spans="11:12" x14ac:dyDescent="0.25">
      <c r="K197" s="68">
        <v>44009</v>
      </c>
      <c r="L197" s="43">
        <v>95.594800000000006</v>
      </c>
    </row>
    <row r="198" spans="11:12" x14ac:dyDescent="0.25">
      <c r="K198" s="68">
        <v>44016</v>
      </c>
      <c r="L198" s="43">
        <v>96.297300000000007</v>
      </c>
    </row>
    <row r="199" spans="11:12" x14ac:dyDescent="0.25">
      <c r="K199" s="68">
        <v>44023</v>
      </c>
      <c r="L199" s="43">
        <v>96.584299999999999</v>
      </c>
    </row>
    <row r="200" spans="11:12" x14ac:dyDescent="0.25">
      <c r="K200" s="68">
        <v>44030</v>
      </c>
      <c r="L200" s="43">
        <v>96.449299999999994</v>
      </c>
    </row>
    <row r="201" spans="11:12" x14ac:dyDescent="0.25">
      <c r="K201" s="68">
        <v>44037</v>
      </c>
      <c r="L201" s="43">
        <v>96.501199999999997</v>
      </c>
    </row>
    <row r="202" spans="11:12" x14ac:dyDescent="0.25">
      <c r="K202" s="68">
        <v>44044</v>
      </c>
      <c r="L202" s="43">
        <v>96.569299999999998</v>
      </c>
    </row>
    <row r="203" spans="11:12" x14ac:dyDescent="0.25">
      <c r="K203" s="68">
        <v>44051</v>
      </c>
      <c r="L203" s="43">
        <v>96.344499999999996</v>
      </c>
    </row>
    <row r="204" spans="11:12" x14ac:dyDescent="0.25">
      <c r="K204" s="68">
        <v>44058</v>
      </c>
      <c r="L204" s="43">
        <v>96.1678</v>
      </c>
    </row>
    <row r="205" spans="11:12" x14ac:dyDescent="0.25">
      <c r="K205" s="68">
        <v>44065</v>
      </c>
      <c r="L205" s="43">
        <v>96.063199999999995</v>
      </c>
    </row>
    <row r="206" spans="11:12" x14ac:dyDescent="0.25">
      <c r="K206" s="68">
        <v>44072</v>
      </c>
      <c r="L206" s="43">
        <v>95.950599999999994</v>
      </c>
    </row>
    <row r="207" spans="11:12" x14ac:dyDescent="0.25">
      <c r="K207" s="68">
        <v>44079</v>
      </c>
      <c r="L207" s="43">
        <v>95.576499999999996</v>
      </c>
    </row>
    <row r="208" spans="11:12" x14ac:dyDescent="0.25">
      <c r="K208" s="68">
        <v>44086</v>
      </c>
      <c r="L208" s="43">
        <v>95.529899999999998</v>
      </c>
    </row>
    <row r="209" spans="11:12" x14ac:dyDescent="0.25">
      <c r="K209" s="68">
        <v>44093</v>
      </c>
      <c r="L209" s="43">
        <v>95.881299999999996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/>
      <c r="L222" s="43" t="s">
        <v>57</v>
      </c>
    </row>
    <row r="223" spans="11:12" x14ac:dyDescent="0.25">
      <c r="K223" s="69" t="s">
        <v>58</v>
      </c>
      <c r="L223" s="70"/>
    </row>
    <row r="224" spans="11:12" x14ac:dyDescent="0.25">
      <c r="K224" s="68">
        <v>43904</v>
      </c>
      <c r="L224" s="43">
        <v>100</v>
      </c>
    </row>
    <row r="225" spans="11:12" x14ac:dyDescent="0.25">
      <c r="K225" s="68">
        <v>43911</v>
      </c>
      <c r="L225" s="43">
        <v>99.671800000000005</v>
      </c>
    </row>
    <row r="226" spans="11:12" x14ac:dyDescent="0.25">
      <c r="K226" s="68">
        <v>43918</v>
      </c>
      <c r="L226" s="43">
        <v>98.415499999999994</v>
      </c>
    </row>
    <row r="227" spans="11:12" x14ac:dyDescent="0.25">
      <c r="K227" s="68">
        <v>43925</v>
      </c>
      <c r="L227" s="43">
        <v>96.688199999999995</v>
      </c>
    </row>
    <row r="228" spans="11:12" x14ac:dyDescent="0.25">
      <c r="K228" s="68">
        <v>43932</v>
      </c>
      <c r="L228" s="43">
        <v>94.130600000000001</v>
      </c>
    </row>
    <row r="229" spans="11:12" x14ac:dyDescent="0.25">
      <c r="K229" s="68">
        <v>43939</v>
      </c>
      <c r="L229" s="43">
        <v>94.024199999999993</v>
      </c>
    </row>
    <row r="230" spans="11:12" x14ac:dyDescent="0.25">
      <c r="K230" s="68">
        <v>43946</v>
      </c>
      <c r="L230" s="43">
        <v>94.259</v>
      </c>
    </row>
    <row r="231" spans="11:12" x14ac:dyDescent="0.25">
      <c r="K231" s="68">
        <v>43953</v>
      </c>
      <c r="L231" s="43">
        <v>94.709199999999996</v>
      </c>
    </row>
    <row r="232" spans="11:12" x14ac:dyDescent="0.25">
      <c r="K232" s="68">
        <v>43960</v>
      </c>
      <c r="L232" s="43">
        <v>93.350499999999997</v>
      </c>
    </row>
    <row r="233" spans="11:12" x14ac:dyDescent="0.25">
      <c r="K233" s="68">
        <v>43967</v>
      </c>
      <c r="L233" s="43">
        <v>92.688999999999993</v>
      </c>
    </row>
    <row r="234" spans="11:12" x14ac:dyDescent="0.25">
      <c r="K234" s="68">
        <v>43974</v>
      </c>
      <c r="L234" s="43">
        <v>92.309399999999997</v>
      </c>
    </row>
    <row r="235" spans="11:12" x14ac:dyDescent="0.25">
      <c r="K235" s="68">
        <v>43981</v>
      </c>
      <c r="L235" s="43">
        <v>93.583500000000001</v>
      </c>
    </row>
    <row r="236" spans="11:12" x14ac:dyDescent="0.25">
      <c r="K236" s="68">
        <v>43988</v>
      </c>
      <c r="L236" s="43">
        <v>95.391999999999996</v>
      </c>
    </row>
    <row r="237" spans="11:12" x14ac:dyDescent="0.25">
      <c r="K237" s="68">
        <v>43995</v>
      </c>
      <c r="L237" s="43">
        <v>96.089500000000001</v>
      </c>
    </row>
    <row r="238" spans="11:12" x14ac:dyDescent="0.25">
      <c r="K238" s="68">
        <v>44002</v>
      </c>
      <c r="L238" s="43">
        <v>97.004000000000005</v>
      </c>
    </row>
    <row r="239" spans="11:12" x14ac:dyDescent="0.25">
      <c r="K239" s="68">
        <v>44009</v>
      </c>
      <c r="L239" s="43">
        <v>97.247299999999996</v>
      </c>
    </row>
    <row r="240" spans="11:12" x14ac:dyDescent="0.25">
      <c r="K240" s="68">
        <v>44016</v>
      </c>
      <c r="L240" s="43">
        <v>98.873599999999996</v>
      </c>
    </row>
    <row r="241" spans="11:12" x14ac:dyDescent="0.25">
      <c r="K241" s="68">
        <v>44023</v>
      </c>
      <c r="L241" s="43">
        <v>95.789599999999993</v>
      </c>
    </row>
    <row r="242" spans="11:12" x14ac:dyDescent="0.25">
      <c r="K242" s="68">
        <v>44030</v>
      </c>
      <c r="L242" s="43">
        <v>95.215800000000002</v>
      </c>
    </row>
    <row r="243" spans="11:12" x14ac:dyDescent="0.25">
      <c r="K243" s="68">
        <v>44037</v>
      </c>
      <c r="L243" s="43">
        <v>94.859899999999996</v>
      </c>
    </row>
    <row r="244" spans="11:12" x14ac:dyDescent="0.25">
      <c r="K244" s="68">
        <v>44044</v>
      </c>
      <c r="L244" s="43">
        <v>95.541300000000007</v>
      </c>
    </row>
    <row r="245" spans="11:12" x14ac:dyDescent="0.25">
      <c r="K245" s="68">
        <v>44051</v>
      </c>
      <c r="L245" s="43">
        <v>95.915099999999995</v>
      </c>
    </row>
    <row r="246" spans="11:12" x14ac:dyDescent="0.25">
      <c r="K246" s="68">
        <v>44058</v>
      </c>
      <c r="L246" s="43">
        <v>95.477699999999999</v>
      </c>
    </row>
    <row r="247" spans="11:12" x14ac:dyDescent="0.25">
      <c r="K247" s="68">
        <v>44065</v>
      </c>
      <c r="L247" s="43">
        <v>95.258799999999994</v>
      </c>
    </row>
    <row r="248" spans="11:12" x14ac:dyDescent="0.25">
      <c r="K248" s="68">
        <v>44072</v>
      </c>
      <c r="L248" s="43">
        <v>95.311800000000005</v>
      </c>
    </row>
    <row r="249" spans="11:12" x14ac:dyDescent="0.25">
      <c r="K249" s="68">
        <v>44079</v>
      </c>
      <c r="L249" s="43">
        <v>96.393299999999996</v>
      </c>
    </row>
    <row r="250" spans="11:12" x14ac:dyDescent="0.25">
      <c r="K250" s="68">
        <v>44086</v>
      </c>
      <c r="L250" s="43">
        <v>96.207099999999997</v>
      </c>
    </row>
    <row r="251" spans="11:12" x14ac:dyDescent="0.25">
      <c r="K251" s="68">
        <v>44093</v>
      </c>
      <c r="L251" s="43">
        <v>97.123199999999997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/>
      <c r="L264" s="43" t="s">
        <v>57</v>
      </c>
    </row>
    <row r="265" spans="11:12" x14ac:dyDescent="0.25">
      <c r="K265" s="70"/>
      <c r="L265" s="70"/>
    </row>
    <row r="266" spans="11:12" x14ac:dyDescent="0.25">
      <c r="K266" s="69" t="s">
        <v>59</v>
      </c>
      <c r="L266" s="69"/>
    </row>
    <row r="267" spans="11:12" x14ac:dyDescent="0.25">
      <c r="K267" s="68">
        <v>43904</v>
      </c>
      <c r="L267" s="43">
        <v>100</v>
      </c>
    </row>
    <row r="268" spans="11:12" x14ac:dyDescent="0.25">
      <c r="K268" s="68">
        <v>43911</v>
      </c>
      <c r="L268" s="43">
        <v>99.312100000000001</v>
      </c>
    </row>
    <row r="269" spans="11:12" x14ac:dyDescent="0.25">
      <c r="K269" s="68">
        <v>43918</v>
      </c>
      <c r="L269" s="43">
        <v>96.708799999999997</v>
      </c>
    </row>
    <row r="270" spans="11:12" x14ac:dyDescent="0.25">
      <c r="K270" s="68">
        <v>43925</v>
      </c>
      <c r="L270" s="43">
        <v>94.436199999999999</v>
      </c>
    </row>
    <row r="271" spans="11:12" x14ac:dyDescent="0.25">
      <c r="K271" s="68">
        <v>43932</v>
      </c>
      <c r="L271" s="43">
        <v>93.071299999999994</v>
      </c>
    </row>
    <row r="272" spans="11:12" x14ac:dyDescent="0.25">
      <c r="K272" s="68">
        <v>43939</v>
      </c>
      <c r="L272" s="43">
        <v>92.697599999999994</v>
      </c>
    </row>
    <row r="273" spans="11:12" x14ac:dyDescent="0.25">
      <c r="K273" s="68">
        <v>43946</v>
      </c>
      <c r="L273" s="43">
        <v>92.8733</v>
      </c>
    </row>
    <row r="274" spans="11:12" x14ac:dyDescent="0.25">
      <c r="K274" s="68">
        <v>43953</v>
      </c>
      <c r="L274" s="43">
        <v>93.206100000000006</v>
      </c>
    </row>
    <row r="275" spans="11:12" x14ac:dyDescent="0.25">
      <c r="K275" s="68">
        <v>43960</v>
      </c>
      <c r="L275" s="43">
        <v>93.456999999999994</v>
      </c>
    </row>
    <row r="276" spans="11:12" x14ac:dyDescent="0.25">
      <c r="K276" s="68">
        <v>43967</v>
      </c>
      <c r="L276" s="43">
        <v>93.923000000000002</v>
      </c>
    </row>
    <row r="277" spans="11:12" x14ac:dyDescent="0.25">
      <c r="K277" s="68">
        <v>43974</v>
      </c>
      <c r="L277" s="43">
        <v>94.410799999999995</v>
      </c>
    </row>
    <row r="278" spans="11:12" x14ac:dyDescent="0.25">
      <c r="K278" s="68">
        <v>43981</v>
      </c>
      <c r="L278" s="43">
        <v>94.614999999999995</v>
      </c>
    </row>
    <row r="279" spans="11:12" x14ac:dyDescent="0.25">
      <c r="K279" s="68">
        <v>43988</v>
      </c>
      <c r="L279" s="43">
        <v>94.826499999999996</v>
      </c>
    </row>
    <row r="280" spans="11:12" x14ac:dyDescent="0.25">
      <c r="K280" s="68">
        <v>43995</v>
      </c>
      <c r="L280" s="43">
        <v>95.063400000000001</v>
      </c>
    </row>
    <row r="281" spans="11:12" x14ac:dyDescent="0.25">
      <c r="K281" s="68">
        <v>44002</v>
      </c>
      <c r="L281" s="43">
        <v>95.206999999999994</v>
      </c>
    </row>
    <row r="282" spans="11:12" x14ac:dyDescent="0.25">
      <c r="K282" s="68">
        <v>44009</v>
      </c>
      <c r="L282" s="43">
        <v>95.820300000000003</v>
      </c>
    </row>
    <row r="283" spans="11:12" x14ac:dyDescent="0.25">
      <c r="K283" s="68">
        <v>44016</v>
      </c>
      <c r="L283" s="43">
        <v>96.538799999999995</v>
      </c>
    </row>
    <row r="284" spans="11:12" x14ac:dyDescent="0.25">
      <c r="K284" s="68">
        <v>44023</v>
      </c>
      <c r="L284" s="43">
        <v>97.055599999999998</v>
      </c>
    </row>
    <row r="285" spans="11:12" x14ac:dyDescent="0.25">
      <c r="K285" s="68">
        <v>44030</v>
      </c>
      <c r="L285" s="43">
        <v>96.752899999999997</v>
      </c>
    </row>
    <row r="286" spans="11:12" x14ac:dyDescent="0.25">
      <c r="K286" s="68">
        <v>44037</v>
      </c>
      <c r="L286" s="43">
        <v>96.765299999999996</v>
      </c>
    </row>
    <row r="287" spans="11:12" x14ac:dyDescent="0.25">
      <c r="K287" s="68">
        <v>44044</v>
      </c>
      <c r="L287" s="43">
        <v>97.144800000000004</v>
      </c>
    </row>
    <row r="288" spans="11:12" x14ac:dyDescent="0.25">
      <c r="K288" s="68">
        <v>44051</v>
      </c>
      <c r="L288" s="43">
        <v>97.1691</v>
      </c>
    </row>
    <row r="289" spans="11:12" x14ac:dyDescent="0.25">
      <c r="K289" s="68">
        <v>44058</v>
      </c>
      <c r="L289" s="43">
        <v>97.168599999999998</v>
      </c>
    </row>
    <row r="290" spans="11:12" x14ac:dyDescent="0.25">
      <c r="K290" s="68">
        <v>44065</v>
      </c>
      <c r="L290" s="43">
        <v>96.552199999999999</v>
      </c>
    </row>
    <row r="291" spans="11:12" x14ac:dyDescent="0.25">
      <c r="K291" s="68">
        <v>44072</v>
      </c>
      <c r="L291" s="43">
        <v>96.255200000000002</v>
      </c>
    </row>
    <row r="292" spans="11:12" x14ac:dyDescent="0.25">
      <c r="K292" s="68">
        <v>44079</v>
      </c>
      <c r="L292" s="43">
        <v>95.816699999999997</v>
      </c>
    </row>
    <row r="293" spans="11:12" x14ac:dyDescent="0.25">
      <c r="K293" s="68">
        <v>44086</v>
      </c>
      <c r="L293" s="43">
        <v>95.367699999999999</v>
      </c>
    </row>
    <row r="294" spans="11:12" x14ac:dyDescent="0.25">
      <c r="K294" s="68">
        <v>44093</v>
      </c>
      <c r="L294" s="43">
        <v>95.369299999999996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/>
      <c r="L307" s="43" t="s">
        <v>57</v>
      </c>
    </row>
    <row r="308" spans="11:12" x14ac:dyDescent="0.25">
      <c r="K308" s="69" t="s">
        <v>60</v>
      </c>
      <c r="L308" s="69"/>
    </row>
    <row r="309" spans="11:12" x14ac:dyDescent="0.25">
      <c r="K309" s="68">
        <v>43904</v>
      </c>
      <c r="L309" s="43">
        <v>100</v>
      </c>
    </row>
    <row r="310" spans="11:12" x14ac:dyDescent="0.25">
      <c r="K310" s="68">
        <v>43911</v>
      </c>
      <c r="L310" s="43">
        <v>98.784000000000006</v>
      </c>
    </row>
    <row r="311" spans="11:12" x14ac:dyDescent="0.25">
      <c r="K311" s="68">
        <v>43918</v>
      </c>
      <c r="L311" s="43">
        <v>97.660600000000002</v>
      </c>
    </row>
    <row r="312" spans="11:12" x14ac:dyDescent="0.25">
      <c r="K312" s="68">
        <v>43925</v>
      </c>
      <c r="L312" s="43">
        <v>98.336100000000002</v>
      </c>
    </row>
    <row r="313" spans="11:12" x14ac:dyDescent="0.25">
      <c r="K313" s="68">
        <v>43932</v>
      </c>
      <c r="L313" s="43">
        <v>98.306899999999999</v>
      </c>
    </row>
    <row r="314" spans="11:12" x14ac:dyDescent="0.25">
      <c r="K314" s="68">
        <v>43939</v>
      </c>
      <c r="L314" s="43">
        <v>98.5749</v>
      </c>
    </row>
    <row r="315" spans="11:12" x14ac:dyDescent="0.25">
      <c r="K315" s="68">
        <v>43946</v>
      </c>
      <c r="L315" s="43">
        <v>98.565100000000001</v>
      </c>
    </row>
    <row r="316" spans="11:12" x14ac:dyDescent="0.25">
      <c r="K316" s="68">
        <v>43953</v>
      </c>
      <c r="L316" s="43">
        <v>99.0471</v>
      </c>
    </row>
    <row r="317" spans="11:12" x14ac:dyDescent="0.25">
      <c r="K317" s="68">
        <v>43960</v>
      </c>
      <c r="L317" s="43">
        <v>99.194500000000005</v>
      </c>
    </row>
    <row r="318" spans="11:12" x14ac:dyDescent="0.25">
      <c r="K318" s="68">
        <v>43967</v>
      </c>
      <c r="L318" s="43">
        <v>97.239900000000006</v>
      </c>
    </row>
    <row r="319" spans="11:12" x14ac:dyDescent="0.25">
      <c r="K319" s="68">
        <v>43974</v>
      </c>
      <c r="L319" s="43">
        <v>96.328500000000005</v>
      </c>
    </row>
    <row r="320" spans="11:12" x14ac:dyDescent="0.25">
      <c r="K320" s="68">
        <v>43981</v>
      </c>
      <c r="L320" s="43">
        <v>96.863699999999994</v>
      </c>
    </row>
    <row r="321" spans="11:12" x14ac:dyDescent="0.25">
      <c r="K321" s="68">
        <v>43988</v>
      </c>
      <c r="L321" s="43">
        <v>97.758899999999997</v>
      </c>
    </row>
    <row r="322" spans="11:12" x14ac:dyDescent="0.25">
      <c r="K322" s="68">
        <v>43995</v>
      </c>
      <c r="L322" s="43">
        <v>97.751300000000001</v>
      </c>
    </row>
    <row r="323" spans="11:12" x14ac:dyDescent="0.25">
      <c r="K323" s="68">
        <v>44002</v>
      </c>
      <c r="L323" s="43">
        <v>98.380700000000004</v>
      </c>
    </row>
    <row r="324" spans="11:12" x14ac:dyDescent="0.25">
      <c r="K324" s="68">
        <v>44009</v>
      </c>
      <c r="L324" s="43">
        <v>99.641599999999997</v>
      </c>
    </row>
    <row r="325" spans="11:12" x14ac:dyDescent="0.25">
      <c r="K325" s="68">
        <v>44016</v>
      </c>
      <c r="L325" s="43">
        <v>101.0658</v>
      </c>
    </row>
    <row r="326" spans="11:12" x14ac:dyDescent="0.25">
      <c r="K326" s="68">
        <v>44023</v>
      </c>
      <c r="L326" s="43">
        <v>99.343299999999999</v>
      </c>
    </row>
    <row r="327" spans="11:12" x14ac:dyDescent="0.25">
      <c r="K327" s="68">
        <v>44030</v>
      </c>
      <c r="L327" s="43">
        <v>97.828199999999995</v>
      </c>
    </row>
    <row r="328" spans="11:12" x14ac:dyDescent="0.25">
      <c r="K328" s="68">
        <v>44037</v>
      </c>
      <c r="L328" s="43">
        <v>97.518900000000002</v>
      </c>
    </row>
    <row r="329" spans="11:12" x14ac:dyDescent="0.25">
      <c r="K329" s="68">
        <v>44044</v>
      </c>
      <c r="L329" s="43">
        <v>98.635400000000004</v>
      </c>
    </row>
    <row r="330" spans="11:12" x14ac:dyDescent="0.25">
      <c r="K330" s="68">
        <v>44051</v>
      </c>
      <c r="L330" s="43">
        <v>99.388400000000004</v>
      </c>
    </row>
    <row r="331" spans="11:12" x14ac:dyDescent="0.25">
      <c r="K331" s="68">
        <v>44058</v>
      </c>
      <c r="L331" s="43">
        <v>98.369600000000005</v>
      </c>
    </row>
    <row r="332" spans="11:12" x14ac:dyDescent="0.25">
      <c r="K332" s="68">
        <v>44065</v>
      </c>
      <c r="L332" s="43">
        <v>98.006600000000006</v>
      </c>
    </row>
    <row r="333" spans="11:12" x14ac:dyDescent="0.25">
      <c r="K333" s="68">
        <v>44072</v>
      </c>
      <c r="L333" s="43">
        <v>98.200199999999995</v>
      </c>
    </row>
    <row r="334" spans="11:12" x14ac:dyDescent="0.25">
      <c r="K334" s="68">
        <v>44079</v>
      </c>
      <c r="L334" s="43">
        <v>97.794499999999999</v>
      </c>
    </row>
    <row r="335" spans="11:12" x14ac:dyDescent="0.25">
      <c r="K335" s="68">
        <v>44086</v>
      </c>
      <c r="L335" s="43">
        <v>97.753399999999999</v>
      </c>
    </row>
    <row r="336" spans="11:12" x14ac:dyDescent="0.25">
      <c r="K336" s="68">
        <v>44093</v>
      </c>
      <c r="L336" s="43">
        <v>98.142700000000005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/>
      <c r="L349" s="43" t="s">
        <v>57</v>
      </c>
    </row>
    <row r="350" spans="11:12" x14ac:dyDescent="0.25">
      <c r="K350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2020-10-02T06:40:19Z</dcterms:modified>
</cp:coreProperties>
</file>